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03a072c86f32b9b/Documents/lit inverntoty/"/>
    </mc:Choice>
  </mc:AlternateContent>
  <xr:revisionPtr revIDLastSave="5" documentId="8_{2B453667-EDF8-45E3-8293-778E41A9DF90}" xr6:coauthVersionLast="47" xr6:coauthVersionMax="47" xr10:uidLastSave="{87452BBF-7BDA-47E6-9103-376A3CCC0F1E}"/>
  <bookViews>
    <workbookView xWindow="-110" yWindow="-110" windowWidth="19420" windowHeight="10300" xr2:uid="{00000000-000D-0000-FFFF-FFFF00000000}"/>
  </bookViews>
  <sheets>
    <sheet name="Acr6A0D" sheetId="1" r:id="rId1"/>
  </sheets>
  <definedNames>
    <definedName name="__xlnm.Print_Area">Acr6A0D!$C$1:$G$117</definedName>
    <definedName name="_xlnm.Print_Area" localSheetId="0">Acr6A0D!$A$1:$H$119</definedName>
  </definedNames>
  <calcPr calcId="191029"/>
</workbook>
</file>

<file path=xl/calcChain.xml><?xml version="1.0" encoding="utf-8"?>
<calcChain xmlns="http://schemas.openxmlformats.org/spreadsheetml/2006/main">
  <c r="F114" i="1" l="1"/>
  <c r="F113" i="1"/>
  <c r="G69" i="1"/>
  <c r="G70" i="1"/>
  <c r="G71" i="1"/>
  <c r="G72" i="1"/>
  <c r="G73" i="1"/>
  <c r="G110" i="1"/>
  <c r="G109" i="1"/>
  <c r="G108" i="1"/>
  <c r="G107" i="1"/>
  <c r="G106" i="1"/>
  <c r="F116" i="1" s="1"/>
  <c r="G111" i="1"/>
  <c r="G104" i="1"/>
  <c r="G105" i="1"/>
  <c r="G29" i="1" l="1"/>
  <c r="G21" i="1"/>
  <c r="G16" i="1"/>
  <c r="G15" i="1"/>
  <c r="G14" i="1"/>
  <c r="G41" i="1"/>
  <c r="G68" i="1" l="1"/>
  <c r="G67" i="1"/>
  <c r="G66" i="1"/>
  <c r="G83" i="1"/>
  <c r="G82" i="1"/>
  <c r="G81" i="1"/>
  <c r="G80" i="1"/>
  <c r="G79" i="1"/>
  <c r="G78" i="1"/>
  <c r="G77" i="1"/>
  <c r="G76" i="1"/>
  <c r="G75" i="1"/>
  <c r="G52" i="1"/>
  <c r="G51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A78" i="1"/>
  <c r="G65" i="1"/>
  <c r="G64" i="1"/>
  <c r="G63" i="1"/>
  <c r="G62" i="1"/>
  <c r="G61" i="1"/>
  <c r="G60" i="1"/>
  <c r="G59" i="1"/>
  <c r="G58" i="1"/>
  <c r="G57" i="1"/>
  <c r="G56" i="1"/>
  <c r="G55" i="1"/>
  <c r="G54" i="1"/>
  <c r="G50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3" i="1"/>
  <c r="G32" i="1"/>
  <c r="G31" i="1"/>
  <c r="G30" i="1"/>
  <c r="G28" i="1"/>
  <c r="G26" i="1"/>
  <c r="G25" i="1"/>
  <c r="G24" i="1"/>
  <c r="G23" i="1"/>
  <c r="G22" i="1"/>
  <c r="G20" i="1"/>
  <c r="G19" i="1"/>
  <c r="G17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<sst xmlns="http://schemas.openxmlformats.org/spreadsheetml/2006/main" count="266" uniqueCount="209">
  <si>
    <t>BOOKS</t>
  </si>
  <si>
    <t xml:space="preserve"> </t>
  </si>
  <si>
    <t xml:space="preserve">Items </t>
  </si>
  <si>
    <t>Item #</t>
  </si>
  <si>
    <t>Quantity</t>
  </si>
  <si>
    <t>Cost</t>
  </si>
  <si>
    <t>Total</t>
  </si>
  <si>
    <t>6th Edition Basic Text (Hard Cover)</t>
  </si>
  <si>
    <t>1101*</t>
  </si>
  <si>
    <t>1102*</t>
  </si>
  <si>
    <t>XLP1101</t>
  </si>
  <si>
    <t xml:space="preserve">Just for Today: Daily Meditation </t>
  </si>
  <si>
    <t>1112*</t>
  </si>
  <si>
    <t xml:space="preserve">Central Texas Area </t>
  </si>
  <si>
    <t>Narcotics Anonymous</t>
  </si>
  <si>
    <t>Literature Order Form</t>
  </si>
  <si>
    <t>It Works: How and Why (Hard cover)</t>
  </si>
  <si>
    <t>1140*</t>
  </si>
  <si>
    <t xml:space="preserve">1143* </t>
  </si>
  <si>
    <t>Group Name</t>
  </si>
  <si>
    <t xml:space="preserve">An Introductory Guide to Narcotics Anonymous </t>
  </si>
  <si>
    <t xml:space="preserve">1200* </t>
  </si>
  <si>
    <t>GSR'S Name</t>
  </si>
  <si>
    <t xml:space="preserve">The Narcotics Anonymous Step Working Guides </t>
  </si>
  <si>
    <t xml:space="preserve">1400* </t>
  </si>
  <si>
    <t xml:space="preserve">1130* </t>
  </si>
  <si>
    <t>Day &amp; time  group meets</t>
  </si>
  <si>
    <t>Living Clean: The Journey Continues (Hard Cover)</t>
  </si>
  <si>
    <t>Special Orders:</t>
  </si>
  <si>
    <t>Guiding Principles:  The Spirit of our Traditions</t>
  </si>
  <si>
    <t>BOOKLETS</t>
  </si>
  <si>
    <t xml:space="preserve">Twelve Concepts for NA Service </t>
  </si>
  <si>
    <t xml:space="preserve">1164* </t>
  </si>
  <si>
    <t xml:space="preserve">NA White Booklet </t>
  </si>
  <si>
    <t xml:space="preserve">1500* </t>
  </si>
  <si>
    <t xml:space="preserve">In Times of Illness (Revised) </t>
  </si>
  <si>
    <t xml:space="preserve">1603* </t>
  </si>
  <si>
    <t xml:space="preserve">The Group Booklet (Revised) </t>
  </si>
  <si>
    <t xml:space="preserve">1600* </t>
  </si>
  <si>
    <t xml:space="preserve">Behind the Walls </t>
  </si>
  <si>
    <t xml:space="preserve">1601* </t>
  </si>
  <si>
    <t xml:space="preserve">Fourth Step Guide </t>
  </si>
  <si>
    <t xml:space="preserve">3110* </t>
  </si>
  <si>
    <t xml:space="preserve">NA: A Resource in Your Community </t>
  </si>
  <si>
    <t xml:space="preserve">1604* </t>
  </si>
  <si>
    <t xml:space="preserve">PAMPHLETS </t>
  </si>
  <si>
    <t xml:space="preserve">3101* </t>
  </si>
  <si>
    <t>3102*</t>
  </si>
  <si>
    <t xml:space="preserve">3105* </t>
  </si>
  <si>
    <t xml:space="preserve">3106* </t>
  </si>
  <si>
    <t xml:space="preserve">3107* </t>
  </si>
  <si>
    <t xml:space="preserve">3108* </t>
  </si>
  <si>
    <t xml:space="preserve">3109* </t>
  </si>
  <si>
    <t xml:space="preserve">3111* </t>
  </si>
  <si>
    <t xml:space="preserve">3112* </t>
  </si>
  <si>
    <t xml:space="preserve">3113* </t>
  </si>
  <si>
    <t xml:space="preserve">3114* </t>
  </si>
  <si>
    <t xml:space="preserve">3115* </t>
  </si>
  <si>
    <t xml:space="preserve">3116* </t>
  </si>
  <si>
    <t>3117*</t>
  </si>
  <si>
    <t xml:space="preserve">3119* </t>
  </si>
  <si>
    <t xml:space="preserve">3120* </t>
  </si>
  <si>
    <t>3121*</t>
  </si>
  <si>
    <t xml:space="preserve">3122* </t>
  </si>
  <si>
    <t xml:space="preserve">3123* </t>
  </si>
  <si>
    <t>3124*</t>
  </si>
  <si>
    <t xml:space="preserve">IP #26 Accessibility for Those with Additional Needs </t>
  </si>
  <si>
    <t xml:space="preserve">3126* </t>
  </si>
  <si>
    <t xml:space="preserve">IP #27 For the Parents or Guardians of Young People in NA </t>
  </si>
  <si>
    <t xml:space="preserve">3127* </t>
  </si>
  <si>
    <t>3128*</t>
  </si>
  <si>
    <t xml:space="preserve"> MEDALLIONS</t>
  </si>
  <si>
    <t>**tri-plate Item #s</t>
  </si>
  <si>
    <t>18 MONTHS     Bronze</t>
  </si>
  <si>
    <t>4300*</t>
  </si>
  <si>
    <t>tri-plate</t>
  </si>
  <si>
    <t>1 YEAR     Bronze</t>
  </si>
  <si>
    <t>4301*</t>
  </si>
  <si>
    <t>Purple/dark blue/black</t>
  </si>
  <si>
    <t>62xx</t>
  </si>
  <si>
    <t>2 YEAR     Bronze</t>
  </si>
  <si>
    <t>4302*</t>
  </si>
  <si>
    <t>Blue/pearl/black</t>
  </si>
  <si>
    <t>63xx</t>
  </si>
  <si>
    <t>3 YEAR     Bronze</t>
  </si>
  <si>
    <t>4303*</t>
  </si>
  <si>
    <t>Red/pearl/black</t>
  </si>
  <si>
    <t>64xx</t>
  </si>
  <si>
    <t>4 YEAR     Bronze</t>
  </si>
  <si>
    <t>4304*</t>
  </si>
  <si>
    <t>Black/silver/gold</t>
  </si>
  <si>
    <t>65xx</t>
  </si>
  <si>
    <t>5 YEAR     Bronze</t>
  </si>
  <si>
    <t>4305*</t>
  </si>
  <si>
    <t>Pink/pearl/gold</t>
  </si>
  <si>
    <t>66xx</t>
  </si>
  <si>
    <t>6 YEAR     Bronze</t>
  </si>
  <si>
    <t>4306*</t>
  </si>
  <si>
    <t>7 YEAR     Bronze</t>
  </si>
  <si>
    <t>4307*</t>
  </si>
  <si>
    <t>Violet/pearl/black</t>
  </si>
  <si>
    <t>68xx</t>
  </si>
  <si>
    <t>8 YEAR     Bronze</t>
  </si>
  <si>
    <t>4308*</t>
  </si>
  <si>
    <t>Orange/black/pearl</t>
  </si>
  <si>
    <t>69xx</t>
  </si>
  <si>
    <t>9 YEAR     Bronze</t>
  </si>
  <si>
    <t>4309*</t>
  </si>
  <si>
    <t>10 YEAR    Bronze</t>
  </si>
  <si>
    <t>4310*</t>
  </si>
  <si>
    <t>**LASER-ETCHED Item #s</t>
  </si>
  <si>
    <t>xx=year  (7501 for 1 yr. green)</t>
  </si>
  <si>
    <t>Bronze 11 to 50 Year - (Please Specify Year - eg.43xx)</t>
  </si>
  <si>
    <t>Laser-Etched</t>
  </si>
  <si>
    <t>75xx</t>
  </si>
  <si>
    <t>Tri-Plate (Please Specify color and year)**</t>
  </si>
  <si>
    <t>Laser-Etched  - (Please Specify Year - eg.75xx)**</t>
  </si>
  <si>
    <t>KEYTAGS</t>
  </si>
  <si>
    <t>4100*</t>
  </si>
  <si>
    <t>4101*</t>
  </si>
  <si>
    <t>4102*</t>
  </si>
  <si>
    <t>4103*</t>
  </si>
  <si>
    <t>4104*</t>
  </si>
  <si>
    <t>4105*</t>
  </si>
  <si>
    <t>4106*</t>
  </si>
  <si>
    <t>4107*</t>
  </si>
  <si>
    <t>4108*</t>
  </si>
  <si>
    <t>SERVICE MATERIALS</t>
  </si>
  <si>
    <t>H&amp;I Handbook</t>
  </si>
  <si>
    <t>Public Relations Handbook  (PI Handbook)</t>
  </si>
  <si>
    <t>A Guide to World Services in NA</t>
  </si>
  <si>
    <t>2104*</t>
  </si>
  <si>
    <t>Treasurer's Handbook (Revised)</t>
  </si>
  <si>
    <t>Group Treasurer's Workbook (Revised)</t>
  </si>
  <si>
    <t>A Guide to Local Services in NA, 2002 Version</t>
  </si>
  <si>
    <t>Institutional Group Guide</t>
  </si>
  <si>
    <t>Group Treasurer's Record Pad (Revised) 13 Months</t>
  </si>
  <si>
    <t>An Introduction to NA meetings</t>
  </si>
  <si>
    <t>2201*</t>
  </si>
  <si>
    <t>Group Business Meeting</t>
  </si>
  <si>
    <t>2202*</t>
  </si>
  <si>
    <t>Group Trusted Servents: Roles and Responsibilities</t>
  </si>
  <si>
    <t>2203*</t>
  </si>
  <si>
    <t>Disruptive &amp; Violent Behavior</t>
  </si>
  <si>
    <t>2204*</t>
  </si>
  <si>
    <t>NA Groups &amp; Medication</t>
  </si>
  <si>
    <t>2205*</t>
  </si>
  <si>
    <t>Principles and Leadership in NA Service</t>
  </si>
  <si>
    <t>2206*</t>
  </si>
  <si>
    <t>Social Media and Our Guiding Principles</t>
  </si>
  <si>
    <t>2207*</t>
  </si>
  <si>
    <t>Group Starter Kit</t>
  </si>
  <si>
    <t>NA Wallet Card (Group Readings) (Bundle of 15)</t>
  </si>
  <si>
    <t>Group Readings</t>
  </si>
  <si>
    <t>9130*</t>
  </si>
  <si>
    <t>All Items with  @  Limited quantities—will be discontinued when depleted.</t>
  </si>
  <si>
    <t>* All Items with and asterisks are available in Spanish.</t>
  </si>
  <si>
    <t>Subtotal Cost</t>
  </si>
  <si>
    <t xml:space="preserve">     Please put an SC before the item number.</t>
  </si>
  <si>
    <t>Sales Tax</t>
  </si>
  <si>
    <t>** Denotes Special Order Item.</t>
  </si>
  <si>
    <t xml:space="preserve">Total </t>
  </si>
  <si>
    <t>3129*</t>
  </si>
  <si>
    <t>3130*</t>
  </si>
  <si>
    <t>NEWCOMER-10 KEYTAGS</t>
  </si>
  <si>
    <t>30 DAYSR-10 KEYTAGS</t>
  </si>
  <si>
    <t>60 DAYSR-10 KEYTAGS</t>
  </si>
  <si>
    <t>90 DAYSR-10 KEYTAGS</t>
  </si>
  <si>
    <t>6 MONTHSR-10 KEYTAGS</t>
  </si>
  <si>
    <t>9 MONTHSR-10 KEYTAGS</t>
  </si>
  <si>
    <t>1 YEARR-10 KEYTAGS</t>
  </si>
  <si>
    <t>18 MONTHSR-10 KEYTAGS</t>
  </si>
  <si>
    <t>MULTI-10 KEYTAGS</t>
  </si>
  <si>
    <t>IP #1 Who, What, How, and Why(10 PAMPHLETS)</t>
  </si>
  <si>
    <t>IP #2 The Group(10 PAMPHLETS)</t>
  </si>
  <si>
    <t xml:space="preserve">IP #5 Another Look(10 PAMPHLETS) </t>
  </si>
  <si>
    <t>IP #6 Recovery and Relapse(10 PAMPHLETS)</t>
  </si>
  <si>
    <t>IP #7 Am I an Addict?(10 PAMPHLETS)</t>
  </si>
  <si>
    <t xml:space="preserve">IP #8 Just for Today(10 PAMPHLETS) </t>
  </si>
  <si>
    <t xml:space="preserve">IP #9 Living the Program(10 PAMPHLETS) </t>
  </si>
  <si>
    <t xml:space="preserve">IP #11 Sponsorship, Revised(10 PAMPHLETS) </t>
  </si>
  <si>
    <t>IP #12 The Triangle of Self-Obsession (10 PAMPHLETS)</t>
  </si>
  <si>
    <t xml:space="preserve">IP #13 By Young Addicts, For Young Addicts(10 PAMPHLETS) </t>
  </si>
  <si>
    <t>IP #14 One Addict’s Experience… (10 PAMPHLETS)</t>
  </si>
  <si>
    <t>IP #15 PI and the NA Member (10 PAMPHLETS)</t>
  </si>
  <si>
    <t>IP #16 For the Newcomer (10 PAMPHLETS)</t>
  </si>
  <si>
    <t>IP #17 For Those in Treatment(10 PAMPHLETS)</t>
  </si>
  <si>
    <t>IP #19 Self-Acceptance (10 PAMPHLETS)</t>
  </si>
  <si>
    <t>IP #20 H&amp;I and the NA Member (10 PAMPHLETS)</t>
  </si>
  <si>
    <t>IP #21 The Loner(10 PAMPHLETS)</t>
  </si>
  <si>
    <t>IP #22 Welcome to NA (10 PAMPHLETS)</t>
  </si>
  <si>
    <t>IP #23 Staying Clean on the Outside (10 PAMPHLETS)</t>
  </si>
  <si>
    <t>IP #24 Money Matters: Self-Support in NA(10 PAMPHLETS)</t>
  </si>
  <si>
    <t xml:space="preserve">IP #28 Funding NA Services(10 PAMPHLETS) </t>
  </si>
  <si>
    <t>IP #29 An Introduction to NA Meetings(10 PAMPHLETS)</t>
  </si>
  <si>
    <t>IP #30 Mental Health In Recovery(10 PAMPHLETS)</t>
  </si>
  <si>
    <t>A Spiritual Principle a Day</t>
  </si>
  <si>
    <t>Guiding Principles:  The Spirit of our Traditions(Soft Cover)</t>
  </si>
  <si>
    <t>xx=year  (6201 for 1 yr. Purple)</t>
  </si>
  <si>
    <t xml:space="preserve">Sponsorship (Soft cover Only) </t>
  </si>
  <si>
    <t xml:space="preserve">Living Clean: The Journey Continues (Soft Cover) </t>
  </si>
  <si>
    <t>Eternity</t>
  </si>
  <si>
    <t>NA White Booklet (H&amp;I no staples)</t>
  </si>
  <si>
    <t xml:space="preserve">It Works: How and Why (Soft cover) </t>
  </si>
  <si>
    <t>6th Edition Basic Text (Large Print)</t>
  </si>
  <si>
    <t>6th Edition Basic Text (Soft Cover)</t>
  </si>
  <si>
    <t>60th Anniversary White book</t>
  </si>
  <si>
    <t>Speacil Order(Prepaid avaiable at next Area</t>
  </si>
  <si>
    <t>Chips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</si>
</sst>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\$#,##0.00"/>
    <numFmt numFmtId="165" formatCode="&quot;$&quot;#,##0.00"/>
    <numFmt numFmtId="166" formatCode="&quot; $&quot;#,##0.00\ ;&quot; $(&quot;#,##0.00\);&quot; $-&quot;00\ ;\ @\ "/>
    <numFmt numFmtId="167" formatCode="\$#,##0.00;[Red]\$#,##0.00"/>
  </numFmts>
  <fonts count="13" x14ac:knownFonts="1">
    <font>
      <sz val="11"/>
      <color rgb="FF000000"/>
      <name val="Calibri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b/>
      <u/>
      <sz val="10"/>
      <color rgb="FF000000"/>
      <name val="Arial"/>
      <family val="2"/>
    </font>
    <font>
      <b/>
      <u/>
      <sz val="10"/>
      <color rgb="FF000000"/>
      <name val="Calibri"/>
      <family val="2"/>
    </font>
    <font>
      <b/>
      <sz val="10"/>
      <color rgb="FF000000"/>
      <name val="Arial"/>
      <family val="2"/>
    </font>
    <font>
      <u/>
      <sz val="10"/>
      <color rgb="FF000000"/>
      <name val="Calibri"/>
      <family val="2"/>
    </font>
    <font>
      <u/>
      <sz val="10"/>
      <color rgb="FF000000"/>
      <name val="Calibri"/>
      <family val="2"/>
    </font>
    <font>
      <sz val="10"/>
      <color rgb="FF000000"/>
      <name val="Arial"/>
      <family val="2"/>
    </font>
    <font>
      <u/>
      <sz val="10"/>
      <color rgb="FF000000"/>
      <name val="Calibri"/>
      <family val="2"/>
    </font>
    <font>
      <u/>
      <sz val="10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7DEE8"/>
        <bgColor rgb="FFB7DEE8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1" fillId="0" borderId="10" xfId="0" applyNumberFormat="1" applyFont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0" borderId="0" xfId="0" applyFont="1"/>
    <xf numFmtId="0" fontId="7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2" xfId="0" applyFont="1" applyBorder="1"/>
    <xf numFmtId="49" fontId="1" fillId="0" borderId="12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166" fontId="1" fillId="0" borderId="18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10" fillId="0" borderId="0" xfId="0" applyFont="1"/>
    <xf numFmtId="49" fontId="11" fillId="0" borderId="7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49" fontId="1" fillId="0" borderId="7" xfId="0" applyNumberFormat="1" applyFont="1" applyBorder="1" applyAlignment="1">
      <alignment horizontal="center"/>
    </xf>
    <xf numFmtId="0" fontId="1" fillId="3" borderId="23" xfId="0" applyFont="1" applyFill="1" applyBorder="1"/>
    <xf numFmtId="0" fontId="1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0" fontId="1" fillId="3" borderId="25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4" fontId="1" fillId="0" borderId="35" xfId="0" applyNumberFormat="1" applyFont="1" applyBorder="1" applyAlignment="1">
      <alignment horizontal="center"/>
    </xf>
    <xf numFmtId="0" fontId="0" fillId="0" borderId="33" xfId="0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4" fontId="1" fillId="0" borderId="37" xfId="0" applyNumberFormat="1" applyFont="1" applyBorder="1" applyAlignment="1">
      <alignment horizontal="center"/>
    </xf>
    <xf numFmtId="8" fontId="0" fillId="0" borderId="33" xfId="0" applyNumberFormat="1" applyBorder="1"/>
    <xf numFmtId="0" fontId="1" fillId="0" borderId="36" xfId="0" applyFont="1" applyBorder="1" applyAlignment="1">
      <alignment horizontal="left"/>
    </xf>
    <xf numFmtId="4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left"/>
    </xf>
    <xf numFmtId="0" fontId="0" fillId="0" borderId="33" xfId="0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3" fillId="0" borderId="20" xfId="0" applyFont="1" applyBorder="1"/>
    <xf numFmtId="0" fontId="2" fillId="2" borderId="15" xfId="0" applyFont="1" applyFill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0" fontId="3" fillId="0" borderId="32" xfId="0" applyFont="1" applyBorder="1"/>
    <xf numFmtId="4" fontId="2" fillId="0" borderId="24" xfId="0" applyNumberFormat="1" applyFont="1" applyBorder="1"/>
    <xf numFmtId="4" fontId="2" fillId="0" borderId="29" xfId="0" applyNumberFormat="1" applyFont="1" applyBorder="1"/>
    <xf numFmtId="0" fontId="3" fillId="0" borderId="30" xfId="0" applyFont="1" applyBorder="1"/>
    <xf numFmtId="0" fontId="2" fillId="0" borderId="15" xfId="0" applyFont="1" applyBorder="1" applyAlignment="1">
      <alignment horizontal="center"/>
    </xf>
    <xf numFmtId="0" fontId="3" fillId="0" borderId="16" xfId="0" applyFont="1" applyBorder="1"/>
    <xf numFmtId="4" fontId="2" fillId="0" borderId="1" xfId="0" applyNumberFormat="1" applyFont="1" applyBorder="1"/>
    <xf numFmtId="0" fontId="3" fillId="0" borderId="27" xfId="0" applyFont="1" applyBorder="1"/>
    <xf numFmtId="164" fontId="2" fillId="0" borderId="28" xfId="0" applyNumberFormat="1" applyFont="1" applyBorder="1" applyAlignment="1">
      <alignment horizontal="center"/>
    </xf>
    <xf numFmtId="0" fontId="3" fillId="0" borderId="3" xfId="0" applyFont="1" applyBorder="1"/>
    <xf numFmtId="164" fontId="2" fillId="0" borderId="24" xfId="0" applyNumberFormat="1" applyFont="1" applyBorder="1" applyAlignment="1">
      <alignment horizontal="center"/>
    </xf>
    <xf numFmtId="4" fontId="2" fillId="0" borderId="15" xfId="0" applyNumberFormat="1" applyFont="1" applyBorder="1"/>
    <xf numFmtId="0" fontId="1" fillId="0" borderId="0" xfId="0" applyFont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10" xfId="0" applyFont="1" applyBorder="1" applyAlignment="1">
      <alignment horizontal="left" vertical="top"/>
    </xf>
    <xf numFmtId="0" fontId="3" fillId="0" borderId="11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49" fontId="1" fillId="0" borderId="0" xfId="0" applyNumberFormat="1" applyFont="1" applyAlignment="1">
      <alignment horizontal="left"/>
    </xf>
    <xf numFmtId="167" fontId="2" fillId="2" borderId="1" xfId="0" applyNumberFormat="1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167" fontId="2" fillId="2" borderId="2" xfId="0" applyNumberFormat="1" applyFont="1" applyFill="1" applyBorder="1" applyAlignment="1">
      <alignment horizontal="center"/>
    </xf>
    <xf numFmtId="167" fontId="2" fillId="2" borderId="3" xfId="0" applyNumberFormat="1" applyFont="1" applyFill="1" applyBorder="1" applyAlignment="1">
      <alignment horizontal="center"/>
    </xf>
    <xf numFmtId="0" fontId="1" fillId="3" borderId="41" xfId="0" applyFont="1" applyFill="1" applyBorder="1" applyAlignment="1">
      <alignment horizontal="left"/>
    </xf>
    <xf numFmtId="166" fontId="1" fillId="0" borderId="26" xfId="0" applyNumberFormat="1" applyFont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center"/>
    </xf>
    <xf numFmtId="164" fontId="9" fillId="3" borderId="3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28575</xdr:rowOff>
    </xdr:from>
    <xdr:ext cx="1095375" cy="1095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59</xdr:row>
      <xdr:rowOff>28575</xdr:rowOff>
    </xdr:from>
    <xdr:ext cx="1095375" cy="10953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zoomScaleNormal="100" workbookViewId="0">
      <selection activeCell="F113" sqref="F113:G113"/>
    </sheetView>
  </sheetViews>
  <sheetFormatPr defaultColWidth="14.453125" defaultRowHeight="15" customHeight="1" x14ac:dyDescent="0.35"/>
  <cols>
    <col min="1" max="2" width="11.54296875" customWidth="1"/>
    <col min="3" max="3" width="47.81640625" customWidth="1"/>
    <col min="4" max="4" width="7.1796875" customWidth="1"/>
    <col min="5" max="5" width="7.26953125" customWidth="1"/>
    <col min="6" max="6" width="6.54296875" customWidth="1"/>
    <col min="7" max="7" width="8.453125" customWidth="1"/>
    <col min="8" max="8" width="1.453125" customWidth="1"/>
    <col min="9" max="9" width="15.54296875" customWidth="1"/>
    <col min="10" max="10" width="19.26953125" customWidth="1"/>
    <col min="11" max="11" width="23.7265625" customWidth="1"/>
    <col min="12" max="26" width="8.7265625" customWidth="1"/>
  </cols>
  <sheetData>
    <row r="1" spans="1:26" ht="11.25" customHeight="1" x14ac:dyDescent="0.35">
      <c r="A1" s="1"/>
      <c r="B1" s="2"/>
      <c r="C1" s="97" t="s">
        <v>0</v>
      </c>
      <c r="D1" s="98"/>
      <c r="E1" s="98"/>
      <c r="F1" s="98"/>
      <c r="G1" s="84"/>
      <c r="H1" s="1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2"/>
      <c r="C2" s="3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2"/>
      <c r="C3" s="7" t="s">
        <v>7</v>
      </c>
      <c r="D3" s="8" t="s">
        <v>8</v>
      </c>
      <c r="E3" s="9"/>
      <c r="F3" s="10">
        <v>13.6</v>
      </c>
      <c r="G3" s="11" t="str">
        <f t="shared" ref="G3:G5" si="0">IF(SUM(E3*F3)=0,"",SUM(E3*F3))</f>
        <v/>
      </c>
      <c r="H3" s="1" t="s">
        <v>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2"/>
      <c r="C4" s="7" t="s">
        <v>205</v>
      </c>
      <c r="D4" s="8" t="s">
        <v>9</v>
      </c>
      <c r="E4" s="9"/>
      <c r="F4" s="10">
        <v>13.6</v>
      </c>
      <c r="G4" s="11" t="str">
        <f t="shared" si="0"/>
        <v/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1"/>
      <c r="B5" s="2"/>
      <c r="C5" s="7" t="s">
        <v>204</v>
      </c>
      <c r="D5" s="8" t="s">
        <v>10</v>
      </c>
      <c r="E5" s="9"/>
      <c r="F5" s="10">
        <v>18.54</v>
      </c>
      <c r="G5" s="11" t="str">
        <f t="shared" si="0"/>
        <v/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2"/>
      <c r="C6" s="7" t="s">
        <v>11</v>
      </c>
      <c r="D6" s="8" t="s">
        <v>12</v>
      </c>
      <c r="E6" s="9"/>
      <c r="F6" s="10">
        <v>10.7</v>
      </c>
      <c r="G6" s="11" t="str">
        <f>IF(SUM(E6*F6)=0,"",SUM(E6*F6))</f>
        <v/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2"/>
      <c r="C7" s="7" t="s">
        <v>16</v>
      </c>
      <c r="D7" s="8" t="s">
        <v>17</v>
      </c>
      <c r="E7" s="9"/>
      <c r="F7" s="10">
        <v>10.7</v>
      </c>
      <c r="G7" s="11" t="str">
        <f>IF(SUM(E7*F7)=0,"",SUM(E7*F7))</f>
        <v/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96" t="s">
        <v>13</v>
      </c>
      <c r="B8" s="94"/>
      <c r="C8" s="7" t="s">
        <v>203</v>
      </c>
      <c r="D8" s="8" t="s">
        <v>18</v>
      </c>
      <c r="E8" s="9"/>
      <c r="F8" s="10">
        <v>10.7</v>
      </c>
      <c r="G8" s="11" t="str">
        <f>IF(SUM(E8*F8)=0,"",SUM(E8*F8))</f>
        <v/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96" t="s">
        <v>14</v>
      </c>
      <c r="B9" s="94"/>
      <c r="C9" s="7" t="s">
        <v>20</v>
      </c>
      <c r="D9" s="8" t="s">
        <v>21</v>
      </c>
      <c r="E9" s="9"/>
      <c r="F9" s="10">
        <v>2.15</v>
      </c>
      <c r="G9" s="11" t="str">
        <f>IF(SUM(E9*F9)=0,"",SUM(E9*F9))</f>
        <v/>
      </c>
      <c r="H9" s="1" t="s">
        <v>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93" t="s">
        <v>15</v>
      </c>
      <c r="B10" s="94"/>
      <c r="C10" s="7" t="s">
        <v>23</v>
      </c>
      <c r="D10" s="8" t="s">
        <v>24</v>
      </c>
      <c r="E10" s="9"/>
      <c r="F10" s="10">
        <v>10.1</v>
      </c>
      <c r="G10" s="11" t="str">
        <f>IF(SUM(E10*F10)=0,"",SUM(E10*F10))</f>
        <v/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13"/>
      <c r="B11" s="14"/>
      <c r="C11" s="17" t="s">
        <v>199</v>
      </c>
      <c r="D11" s="8" t="s">
        <v>25</v>
      </c>
      <c r="E11" s="9"/>
      <c r="F11" s="10">
        <v>8.75</v>
      </c>
      <c r="G11" s="11" t="str">
        <f>IF(SUM(E11*F11)=0,"",SUM(E11*F11))</f>
        <v/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5" t="s">
        <v>19</v>
      </c>
      <c r="B12" s="14"/>
      <c r="C12" s="7" t="s">
        <v>27</v>
      </c>
      <c r="D12" s="8">
        <v>1150</v>
      </c>
      <c r="E12" s="9"/>
      <c r="F12" s="10">
        <v>11.6</v>
      </c>
      <c r="G12" s="11" t="str">
        <f>IF(SUM(E12*F12)=0,"",SUM(E12*F12))</f>
        <v/>
      </c>
      <c r="H12" s="1" t="s">
        <v>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99"/>
      <c r="B13" s="88"/>
      <c r="C13" s="7" t="s">
        <v>200</v>
      </c>
      <c r="D13" s="8">
        <v>1151</v>
      </c>
      <c r="E13" s="9"/>
      <c r="F13" s="10">
        <v>11.6</v>
      </c>
      <c r="G13" s="11" t="str">
        <f>IF(SUM(E13*F13)=0,"",SUM(E13*F13))</f>
        <v/>
      </c>
      <c r="H13" s="1" t="s">
        <v>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thickBot="1" x14ac:dyDescent="0.4">
      <c r="A14" s="89"/>
      <c r="B14" s="90"/>
      <c r="C14" s="7" t="s">
        <v>196</v>
      </c>
      <c r="D14" s="8">
        <v>1110</v>
      </c>
      <c r="E14" s="21"/>
      <c r="F14" s="10">
        <v>13</v>
      </c>
      <c r="G14" s="11" t="str">
        <f t="shared" ref="G14:G16" si="1">IF(SUM(E14*F14)=0,"",SUM(E14*F14))</f>
        <v/>
      </c>
      <c r="H14" s="1" t="s">
        <v>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5" t="s">
        <v>22</v>
      </c>
      <c r="B15" s="16"/>
      <c r="C15" s="7" t="s">
        <v>206</v>
      </c>
      <c r="D15" s="8">
        <v>1501</v>
      </c>
      <c r="E15" s="9"/>
      <c r="F15" s="10">
        <v>15</v>
      </c>
      <c r="G15" s="11" t="str">
        <f t="shared" si="1"/>
        <v/>
      </c>
      <c r="H15" s="1" t="s">
        <v>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87"/>
      <c r="B16" s="88"/>
      <c r="C16" s="7" t="s">
        <v>29</v>
      </c>
      <c r="D16" s="8">
        <v>1201</v>
      </c>
      <c r="E16" s="22"/>
      <c r="F16" s="10">
        <v>13.05</v>
      </c>
      <c r="G16" s="11" t="str">
        <f t="shared" si="1"/>
        <v/>
      </c>
      <c r="H16" s="1" t="s">
        <v>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thickBot="1" x14ac:dyDescent="0.4">
      <c r="A17" s="89"/>
      <c r="B17" s="90"/>
      <c r="C17" s="54" t="s">
        <v>197</v>
      </c>
      <c r="D17" s="55">
        <v>1202</v>
      </c>
      <c r="E17" s="56"/>
      <c r="F17" s="57">
        <v>13.05</v>
      </c>
      <c r="G17" s="58" t="str">
        <f>IF(SUM(E17*F17)=0,"",SUM(E17*F17))</f>
        <v/>
      </c>
      <c r="H17" s="1" t="s">
        <v>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91" t="s">
        <v>26</v>
      </c>
      <c r="B18" s="92"/>
      <c r="C18" s="101" t="s">
        <v>30</v>
      </c>
      <c r="D18" s="102"/>
      <c r="E18" s="102"/>
      <c r="F18" s="102"/>
      <c r="G18" s="103"/>
      <c r="H18" s="1" t="s"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95"/>
      <c r="B19" s="88"/>
      <c r="C19" s="7" t="s">
        <v>31</v>
      </c>
      <c r="D19" s="8" t="s">
        <v>32</v>
      </c>
      <c r="E19" s="9"/>
      <c r="F19" s="10">
        <v>2.2000000000000002</v>
      </c>
      <c r="G19" s="11" t="str">
        <f>IF(SUM(E19*F19)=0,"",SUM(E19*F19))</f>
        <v/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thickBot="1" x14ac:dyDescent="0.4">
      <c r="A20" s="89"/>
      <c r="B20" s="90"/>
      <c r="C20" s="54" t="s">
        <v>33</v>
      </c>
      <c r="D20" s="55" t="s">
        <v>34</v>
      </c>
      <c r="E20" s="53"/>
      <c r="F20" s="57">
        <v>0.8</v>
      </c>
      <c r="G20" s="58" t="str">
        <f>IF(SUM(E20*F20)=0,"",SUM(E20*F20))</f>
        <v/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18" t="s">
        <v>28</v>
      </c>
      <c r="B21" s="2"/>
      <c r="C21" s="69" t="s">
        <v>202</v>
      </c>
      <c r="D21" s="59"/>
      <c r="E21" s="70"/>
      <c r="F21" s="63">
        <v>0.8</v>
      </c>
      <c r="G21" s="65" t="str">
        <f>IF(SUM(E21*F21)=0,"",SUM(E21*F21))</f>
        <v/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2"/>
      <c r="C22" s="64" t="s">
        <v>35</v>
      </c>
      <c r="D22" s="66" t="s">
        <v>36</v>
      </c>
      <c r="E22" s="67"/>
      <c r="F22" s="68">
        <v>3.4</v>
      </c>
      <c r="G22" s="65" t="str">
        <f t="shared" ref="G22:G26" si="2">IF(SUM(E22*F22)=0,"",SUM(E22*F22))</f>
        <v/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9"/>
      <c r="B23" s="20"/>
      <c r="C23" s="7" t="s">
        <v>37</v>
      </c>
      <c r="D23" s="60" t="s">
        <v>38</v>
      </c>
      <c r="E23" s="22"/>
      <c r="F23" s="61">
        <v>1</v>
      </c>
      <c r="G23" s="62" t="str">
        <f t="shared" si="2"/>
        <v/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1"/>
      <c r="B24" s="2"/>
      <c r="C24" s="7" t="s">
        <v>39</v>
      </c>
      <c r="D24" s="8" t="s">
        <v>40</v>
      </c>
      <c r="E24" s="9"/>
      <c r="F24" s="10">
        <v>1</v>
      </c>
      <c r="G24" s="11" t="str">
        <f t="shared" si="2"/>
        <v/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1"/>
      <c r="B25" s="2"/>
      <c r="C25" s="7" t="s">
        <v>41</v>
      </c>
      <c r="D25" s="8" t="s">
        <v>42</v>
      </c>
      <c r="E25" s="9"/>
      <c r="F25" s="10">
        <v>0.82</v>
      </c>
      <c r="G25" s="11" t="str">
        <f t="shared" si="2"/>
        <v/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35">
      <c r="A26" s="23"/>
      <c r="B26" s="24"/>
      <c r="C26" s="7" t="s">
        <v>43</v>
      </c>
      <c r="D26" s="8" t="s">
        <v>44</v>
      </c>
      <c r="E26" s="9"/>
      <c r="F26" s="10">
        <v>0.42</v>
      </c>
      <c r="G26" s="11" t="str">
        <f t="shared" si="2"/>
        <v/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2"/>
      <c r="C27" s="73" t="s">
        <v>45</v>
      </c>
      <c r="D27" s="71"/>
      <c r="E27" s="71"/>
      <c r="F27" s="71"/>
      <c r="G27" s="104"/>
      <c r="H27" s="1" t="s">
        <v>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9"/>
      <c r="B28" s="20"/>
      <c r="C28" s="7" t="s">
        <v>173</v>
      </c>
      <c r="D28" s="8" t="s">
        <v>46</v>
      </c>
      <c r="E28" s="9"/>
      <c r="F28" s="10">
        <v>2.5</v>
      </c>
      <c r="G28" s="11" t="str">
        <f>IF(SUM(E28*F28)=0,"",SUM(E28*F28))</f>
        <v/>
      </c>
      <c r="H28" s="1" t="s">
        <v>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2"/>
      <c r="C29" s="7" t="s">
        <v>174</v>
      </c>
      <c r="D29" s="8" t="s">
        <v>47</v>
      </c>
      <c r="E29" s="9"/>
      <c r="F29" s="25">
        <v>3.3</v>
      </c>
      <c r="G29" s="11" t="str">
        <f>IF(SUM(E29*F29)=0,"",SUM(E29*F29))</f>
        <v/>
      </c>
      <c r="H29" s="1" t="s">
        <v>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23"/>
      <c r="B30" s="24"/>
      <c r="C30" s="7" t="s">
        <v>175</v>
      </c>
      <c r="D30" s="8" t="s">
        <v>48</v>
      </c>
      <c r="E30" s="9"/>
      <c r="F30" s="10">
        <v>2.5</v>
      </c>
      <c r="G30" s="11" t="str">
        <f t="shared" ref="G30:G40" si="3">IF(SUM(E30*F30)=0,"",SUM(E30*F30))</f>
        <v/>
      </c>
      <c r="H30" s="1" t="s">
        <v>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2"/>
      <c r="C31" s="7" t="s">
        <v>176</v>
      </c>
      <c r="D31" s="8" t="s">
        <v>49</v>
      </c>
      <c r="E31" s="9"/>
      <c r="F31" s="10">
        <v>2.5</v>
      </c>
      <c r="G31" s="11" t="str">
        <f t="shared" si="3"/>
        <v/>
      </c>
      <c r="H31" s="1" t="s">
        <v>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9"/>
      <c r="B32" s="20"/>
      <c r="C32" s="7" t="s">
        <v>177</v>
      </c>
      <c r="D32" s="8" t="s">
        <v>50</v>
      </c>
      <c r="E32" s="9"/>
      <c r="F32" s="10">
        <v>2.5</v>
      </c>
      <c r="G32" s="11" t="str">
        <f t="shared" si="3"/>
        <v/>
      </c>
      <c r="H32" s="1" t="s">
        <v>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2"/>
      <c r="C33" s="7" t="s">
        <v>178</v>
      </c>
      <c r="D33" s="8" t="s">
        <v>51</v>
      </c>
      <c r="E33" s="9"/>
      <c r="F33" s="10">
        <v>2.5</v>
      </c>
      <c r="G33" s="11" t="str">
        <f t="shared" si="3"/>
        <v/>
      </c>
      <c r="H33" s="1" t="s">
        <v>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35">
      <c r="A34" s="19"/>
      <c r="B34" s="20"/>
      <c r="C34" s="7" t="s">
        <v>179</v>
      </c>
      <c r="D34" s="8" t="s">
        <v>52</v>
      </c>
      <c r="E34" s="9"/>
      <c r="F34" s="10">
        <v>2.5</v>
      </c>
      <c r="G34" s="11" t="str">
        <f t="shared" si="3"/>
        <v/>
      </c>
      <c r="H34" s="1" t="s">
        <v>1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1"/>
      <c r="B35" s="2"/>
      <c r="C35" s="7" t="s">
        <v>180</v>
      </c>
      <c r="D35" s="8" t="s">
        <v>53</v>
      </c>
      <c r="E35" s="9"/>
      <c r="F35" s="10">
        <v>2.5</v>
      </c>
      <c r="G35" s="11" t="str">
        <f t="shared" si="3"/>
        <v/>
      </c>
      <c r="H35" s="1" t="s">
        <v>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23"/>
      <c r="B36" s="24"/>
      <c r="C36" s="7" t="s">
        <v>181</v>
      </c>
      <c r="D36" s="8" t="s">
        <v>54</v>
      </c>
      <c r="E36" s="9"/>
      <c r="F36" s="10">
        <v>2.5</v>
      </c>
      <c r="G36" s="11" t="str">
        <f t="shared" si="3"/>
        <v/>
      </c>
      <c r="H36" s="1" t="s">
        <v>1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"/>
      <c r="B37" s="2"/>
      <c r="C37" s="7" t="s">
        <v>182</v>
      </c>
      <c r="D37" s="8" t="s">
        <v>55</v>
      </c>
      <c r="E37" s="9"/>
      <c r="F37" s="10">
        <v>2.5</v>
      </c>
      <c r="G37" s="11" t="str">
        <f t="shared" si="3"/>
        <v/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2"/>
      <c r="C38" s="7" t="s">
        <v>183</v>
      </c>
      <c r="D38" s="8" t="s">
        <v>56</v>
      </c>
      <c r="E38" s="9"/>
      <c r="F38" s="10">
        <v>2.5</v>
      </c>
      <c r="G38" s="11" t="str">
        <f t="shared" si="3"/>
        <v/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2"/>
      <c r="C39" s="7" t="s">
        <v>184</v>
      </c>
      <c r="D39" s="8" t="s">
        <v>57</v>
      </c>
      <c r="E39" s="9"/>
      <c r="F39" s="10">
        <v>2.5</v>
      </c>
      <c r="G39" s="11" t="str">
        <f t="shared" si="3"/>
        <v/>
      </c>
      <c r="H39" s="1" t="s">
        <v>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2"/>
      <c r="C40" s="7" t="s">
        <v>185</v>
      </c>
      <c r="D40" s="8" t="s">
        <v>58</v>
      </c>
      <c r="E40" s="9"/>
      <c r="F40" s="10">
        <v>2.5</v>
      </c>
      <c r="G40" s="11" t="str">
        <f t="shared" si="3"/>
        <v/>
      </c>
      <c r="H40" s="1" t="s">
        <v>1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2"/>
      <c r="C41" s="7" t="s">
        <v>186</v>
      </c>
      <c r="D41" s="8" t="s">
        <v>59</v>
      </c>
      <c r="E41" s="9"/>
      <c r="F41" s="10">
        <v>3.3</v>
      </c>
      <c r="G41" s="11" t="str">
        <f t="shared" ref="G41:G50" si="4">IF(SUM(E41*F41)=0,"",SUM(E41*F41))</f>
        <v/>
      </c>
      <c r="H41" s="1" t="s">
        <v>1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2"/>
      <c r="C42" s="7" t="s">
        <v>187</v>
      </c>
      <c r="D42" s="8" t="s">
        <v>60</v>
      </c>
      <c r="E42" s="9"/>
      <c r="F42" s="10">
        <v>2.5</v>
      </c>
      <c r="G42" s="11" t="str">
        <f t="shared" si="4"/>
        <v/>
      </c>
      <c r="H42" s="1" t="s">
        <v>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2"/>
      <c r="C43" s="7" t="s">
        <v>188</v>
      </c>
      <c r="D43" s="8" t="s">
        <v>61</v>
      </c>
      <c r="E43" s="9"/>
      <c r="F43" s="10">
        <v>2.5</v>
      </c>
      <c r="G43" s="11" t="str">
        <f t="shared" si="4"/>
        <v/>
      </c>
      <c r="H43" s="1" t="s">
        <v>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2"/>
      <c r="C44" s="7" t="s">
        <v>189</v>
      </c>
      <c r="D44" s="8" t="s">
        <v>62</v>
      </c>
      <c r="E44" s="9"/>
      <c r="F44" s="10">
        <v>3.3</v>
      </c>
      <c r="G44" s="11" t="str">
        <f t="shared" si="4"/>
        <v/>
      </c>
      <c r="H44" s="1" t="s">
        <v>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2"/>
      <c r="C45" s="7" t="s">
        <v>190</v>
      </c>
      <c r="D45" s="8" t="s">
        <v>63</v>
      </c>
      <c r="E45" s="9"/>
      <c r="F45" s="10">
        <v>2.5</v>
      </c>
      <c r="G45" s="11" t="str">
        <f t="shared" si="4"/>
        <v/>
      </c>
      <c r="H45" s="1" t="s">
        <v>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2"/>
      <c r="C46" s="7" t="s">
        <v>191</v>
      </c>
      <c r="D46" s="8" t="s">
        <v>64</v>
      </c>
      <c r="E46" s="9"/>
      <c r="F46" s="10">
        <v>2.5</v>
      </c>
      <c r="G46" s="11" t="str">
        <f t="shared" si="4"/>
        <v/>
      </c>
      <c r="H46" s="1" t="s">
        <v>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2"/>
      <c r="C47" s="7" t="s">
        <v>192</v>
      </c>
      <c r="D47" s="8" t="s">
        <v>65</v>
      </c>
      <c r="E47" s="9"/>
      <c r="F47" s="10">
        <v>5.6</v>
      </c>
      <c r="G47" s="11" t="str">
        <f t="shared" si="4"/>
        <v/>
      </c>
      <c r="H47" s="1" t="s">
        <v>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2"/>
      <c r="C48" s="7" t="s">
        <v>66</v>
      </c>
      <c r="D48" s="8" t="s">
        <v>67</v>
      </c>
      <c r="E48" s="9"/>
      <c r="F48" s="10">
        <v>2.5</v>
      </c>
      <c r="G48" s="11" t="str">
        <f t="shared" si="4"/>
        <v/>
      </c>
      <c r="H48" s="1" t="s">
        <v>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2"/>
      <c r="C49" s="7" t="s">
        <v>68</v>
      </c>
      <c r="D49" s="8" t="s">
        <v>69</v>
      </c>
      <c r="E49" s="9"/>
      <c r="F49" s="10">
        <v>2.5</v>
      </c>
      <c r="G49" s="11" t="str">
        <f t="shared" si="4"/>
        <v/>
      </c>
      <c r="H49" s="1" t="s">
        <v>1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2"/>
      <c r="C50" s="7" t="s">
        <v>193</v>
      </c>
      <c r="D50" s="8" t="s">
        <v>70</v>
      </c>
      <c r="E50" s="9"/>
      <c r="F50" s="10">
        <v>3.7</v>
      </c>
      <c r="G50" s="11" t="str">
        <f t="shared" si="4"/>
        <v/>
      </c>
      <c r="H50" s="1" t="s">
        <v>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2"/>
      <c r="C51" s="7" t="s">
        <v>194</v>
      </c>
      <c r="D51" s="8" t="s">
        <v>162</v>
      </c>
      <c r="E51" s="53"/>
      <c r="F51" s="10">
        <v>2.5</v>
      </c>
      <c r="G51" s="11" t="str">
        <f>IF(SUM(E51*F51)=0,"",SUM(E51*F51))</f>
        <v/>
      </c>
      <c r="H51" s="1" t="s">
        <v>1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thickBot="1" x14ac:dyDescent="0.4">
      <c r="A52" s="1"/>
      <c r="B52" s="2"/>
      <c r="C52" s="26" t="s">
        <v>195</v>
      </c>
      <c r="D52" s="27" t="s">
        <v>163</v>
      </c>
      <c r="E52" s="28"/>
      <c r="F52" s="29">
        <v>3.3</v>
      </c>
      <c r="G52" s="30" t="str">
        <f>IF(SUM(E52*F52)=0,"",SUM(E52*F52))</f>
        <v/>
      </c>
      <c r="H52" s="1" t="s">
        <v>1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2"/>
      <c r="C53" s="100" t="s">
        <v>71</v>
      </c>
      <c r="D53" s="105"/>
      <c r="E53" s="105"/>
      <c r="F53" s="105"/>
      <c r="G53" s="106"/>
      <c r="H53" s="1" t="s">
        <v>1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2"/>
      <c r="C54" s="17" t="s">
        <v>73</v>
      </c>
      <c r="D54" s="31" t="s">
        <v>74</v>
      </c>
      <c r="E54" s="9"/>
      <c r="F54" s="32">
        <v>3.8</v>
      </c>
      <c r="G54" s="11" t="str">
        <f t="shared" ref="G54:G65" si="5">IF(SUM(E54*F54)=0,"",SUM(E54*F54))</f>
        <v/>
      </c>
      <c r="H54" s="1" t="s">
        <v>1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2"/>
      <c r="C55" s="17" t="s">
        <v>76</v>
      </c>
      <c r="D55" s="31" t="s">
        <v>77</v>
      </c>
      <c r="E55" s="9"/>
      <c r="F55" s="32">
        <v>3.8</v>
      </c>
      <c r="G55" s="11" t="str">
        <f t="shared" si="5"/>
        <v/>
      </c>
      <c r="H55" s="1" t="s">
        <v>1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2"/>
      <c r="C56" s="17" t="s">
        <v>80</v>
      </c>
      <c r="D56" s="31" t="s">
        <v>81</v>
      </c>
      <c r="E56" s="9"/>
      <c r="F56" s="32">
        <v>3.8</v>
      </c>
      <c r="G56" s="11" t="str">
        <f t="shared" si="5"/>
        <v/>
      </c>
      <c r="H56" s="1" t="s">
        <v>1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2"/>
      <c r="C57" s="17" t="s">
        <v>84</v>
      </c>
      <c r="D57" s="31" t="s">
        <v>85</v>
      </c>
      <c r="E57" s="9"/>
      <c r="F57" s="32">
        <v>3.8</v>
      </c>
      <c r="G57" s="11" t="str">
        <f t="shared" si="5"/>
        <v/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2"/>
      <c r="C58" s="17" t="s">
        <v>88</v>
      </c>
      <c r="D58" s="31" t="s">
        <v>89</v>
      </c>
      <c r="E58" s="9"/>
      <c r="F58" s="32">
        <v>3.8</v>
      </c>
      <c r="G58" s="11" t="str">
        <f t="shared" si="5"/>
        <v/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2"/>
      <c r="C59" s="17" t="s">
        <v>92</v>
      </c>
      <c r="D59" s="31" t="s">
        <v>93</v>
      </c>
      <c r="E59" s="9"/>
      <c r="F59" s="32">
        <v>3.8</v>
      </c>
      <c r="G59" s="11" t="str">
        <f t="shared" si="5"/>
        <v/>
      </c>
      <c r="H59" s="1" t="s">
        <v>1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35">
      <c r="A60" s="1"/>
      <c r="B60" s="2"/>
      <c r="C60" s="17" t="s">
        <v>96</v>
      </c>
      <c r="D60" s="31" t="s">
        <v>97</v>
      </c>
      <c r="E60" s="9"/>
      <c r="F60" s="32">
        <v>3.8</v>
      </c>
      <c r="G60" s="11" t="str">
        <f t="shared" si="5"/>
        <v/>
      </c>
      <c r="H60" s="1"/>
      <c r="I60" s="23" t="s">
        <v>72</v>
      </c>
      <c r="J60" s="23"/>
      <c r="K60" s="23" t="s">
        <v>198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2"/>
      <c r="C61" s="17" t="s">
        <v>98</v>
      </c>
      <c r="D61" s="31" t="s">
        <v>99</v>
      </c>
      <c r="E61" s="9"/>
      <c r="F61" s="32">
        <v>3.8</v>
      </c>
      <c r="G61" s="11" t="str">
        <f t="shared" si="5"/>
        <v/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2"/>
      <c r="C62" s="17" t="s">
        <v>102</v>
      </c>
      <c r="D62" s="31" t="s">
        <v>103</v>
      </c>
      <c r="E62" s="9"/>
      <c r="F62" s="32">
        <v>3.8</v>
      </c>
      <c r="G62" s="11" t="str">
        <f t="shared" si="5"/>
        <v/>
      </c>
      <c r="H62" s="1"/>
      <c r="I62" s="1" t="s">
        <v>75</v>
      </c>
      <c r="J62" s="1" t="s">
        <v>78</v>
      </c>
      <c r="K62" s="1" t="s">
        <v>79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2"/>
      <c r="C63" s="17" t="s">
        <v>106</v>
      </c>
      <c r="D63" s="31" t="s">
        <v>107</v>
      </c>
      <c r="E63" s="9"/>
      <c r="F63" s="32">
        <v>3.8</v>
      </c>
      <c r="G63" s="11" t="str">
        <f t="shared" si="5"/>
        <v/>
      </c>
      <c r="H63" s="1"/>
      <c r="I63" s="1" t="s">
        <v>75</v>
      </c>
      <c r="J63" s="1" t="s">
        <v>82</v>
      </c>
      <c r="K63" s="1" t="s">
        <v>83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2"/>
      <c r="C64" s="17" t="s">
        <v>108</v>
      </c>
      <c r="D64" s="31" t="s">
        <v>109</v>
      </c>
      <c r="E64" s="9"/>
      <c r="F64" s="32">
        <v>3.8</v>
      </c>
      <c r="G64" s="11" t="str">
        <f t="shared" si="5"/>
        <v/>
      </c>
      <c r="H64" s="1"/>
      <c r="I64" s="1" t="s">
        <v>75</v>
      </c>
      <c r="J64" s="1" t="s">
        <v>86</v>
      </c>
      <c r="K64" s="1" t="s">
        <v>87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2"/>
      <c r="C65" s="17" t="s">
        <v>201</v>
      </c>
      <c r="D65" s="31">
        <v>4399</v>
      </c>
      <c r="E65" s="9"/>
      <c r="F65" s="32">
        <v>3.8</v>
      </c>
      <c r="G65" s="11" t="str">
        <f t="shared" si="5"/>
        <v/>
      </c>
      <c r="H65" s="1"/>
      <c r="I65" s="1" t="s">
        <v>75</v>
      </c>
      <c r="J65" s="1" t="s">
        <v>90</v>
      </c>
      <c r="K65" s="1" t="s">
        <v>91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2"/>
      <c r="C66" s="17" t="s">
        <v>112</v>
      </c>
      <c r="D66" s="31"/>
      <c r="E66" s="9"/>
      <c r="F66" s="32">
        <v>3.8</v>
      </c>
      <c r="G66" s="11" t="str">
        <f t="shared" ref="G66:G73" si="6">IF(SUM(E66*F66)=0,"",SUM(E66*F66))</f>
        <v/>
      </c>
      <c r="H66" s="1"/>
      <c r="I66" s="1" t="s">
        <v>75</v>
      </c>
      <c r="J66" s="1" t="s">
        <v>94</v>
      </c>
      <c r="K66" s="1" t="s">
        <v>95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96" t="s">
        <v>13</v>
      </c>
      <c r="B67" s="94"/>
      <c r="C67" s="17" t="s">
        <v>112</v>
      </c>
      <c r="D67" s="31"/>
      <c r="E67" s="9"/>
      <c r="F67" s="32">
        <v>3.8</v>
      </c>
      <c r="G67" s="11" t="str">
        <f t="shared" si="6"/>
        <v/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96" t="s">
        <v>14</v>
      </c>
      <c r="B68" s="94"/>
      <c r="C68" s="17" t="s">
        <v>112</v>
      </c>
      <c r="D68" s="31"/>
      <c r="E68" s="9"/>
      <c r="F68" s="32">
        <v>3.8</v>
      </c>
      <c r="G68" s="11" t="str">
        <f t="shared" si="6"/>
        <v/>
      </c>
      <c r="H68" s="1"/>
      <c r="I68" s="1" t="s">
        <v>75</v>
      </c>
      <c r="J68" s="1" t="s">
        <v>100</v>
      </c>
      <c r="K68" s="1" t="s">
        <v>101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93" t="s">
        <v>15</v>
      </c>
      <c r="B69" s="94"/>
      <c r="C69" s="17" t="s">
        <v>112</v>
      </c>
      <c r="D69" s="31"/>
      <c r="E69" s="9"/>
      <c r="F69" s="32">
        <v>3.8</v>
      </c>
      <c r="G69" s="11" t="str">
        <f t="shared" si="6"/>
        <v/>
      </c>
      <c r="H69" s="1"/>
      <c r="I69" s="1" t="s">
        <v>75</v>
      </c>
      <c r="J69" s="1" t="s">
        <v>104</v>
      </c>
      <c r="K69" s="1" t="s">
        <v>105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3"/>
      <c r="B70" s="14"/>
      <c r="C70" s="17" t="s">
        <v>112</v>
      </c>
      <c r="D70" s="31"/>
      <c r="E70" s="9"/>
      <c r="F70" s="32">
        <v>3.8</v>
      </c>
      <c r="G70" s="11" t="str">
        <f t="shared" si="6"/>
        <v/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5" t="s">
        <v>19</v>
      </c>
      <c r="B71" s="14"/>
      <c r="C71" s="17" t="s">
        <v>112</v>
      </c>
      <c r="D71" s="31"/>
      <c r="E71" s="9"/>
      <c r="F71" s="32">
        <v>3.8</v>
      </c>
      <c r="G71" s="11" t="str">
        <f t="shared" si="6"/>
        <v/>
      </c>
      <c r="H71" s="1"/>
      <c r="I71" s="23" t="s">
        <v>110</v>
      </c>
      <c r="J71" s="23"/>
      <c r="K71" s="23" t="s">
        <v>111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99"/>
      <c r="B72" s="88"/>
      <c r="C72" s="17" t="s">
        <v>112</v>
      </c>
      <c r="D72" s="31"/>
      <c r="E72" s="9"/>
      <c r="F72" s="32">
        <v>3.8</v>
      </c>
      <c r="G72" s="11" t="str">
        <f t="shared" si="6"/>
        <v/>
      </c>
      <c r="H72" s="1"/>
      <c r="I72" s="1" t="s">
        <v>113</v>
      </c>
      <c r="J72" s="1"/>
      <c r="K72" s="1" t="s">
        <v>114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thickBot="1" x14ac:dyDescent="0.4">
      <c r="A73" s="89"/>
      <c r="B73" s="90"/>
      <c r="C73" s="17" t="s">
        <v>112</v>
      </c>
      <c r="D73" s="31"/>
      <c r="E73" s="9"/>
      <c r="F73" s="32">
        <v>3.8</v>
      </c>
      <c r="G73" s="11" t="str">
        <f t="shared" si="6"/>
        <v/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5" t="s">
        <v>22</v>
      </c>
      <c r="B74" s="33"/>
      <c r="C74" s="73" t="s">
        <v>117</v>
      </c>
      <c r="D74" s="71"/>
      <c r="E74" s="71"/>
      <c r="F74" s="71"/>
      <c r="G74" s="10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35">
      <c r="A75" s="87"/>
      <c r="B75" s="88"/>
      <c r="C75" s="17" t="s">
        <v>164</v>
      </c>
      <c r="D75" s="31" t="s">
        <v>118</v>
      </c>
      <c r="E75" s="34"/>
      <c r="F75" s="32">
        <v>5.6</v>
      </c>
      <c r="G75" s="11" t="str">
        <f t="shared" ref="G75:G76" si="7">IF(SUM(E75*F75)=0,"",SUM(E75*F75))</f>
        <v/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6" ht="12.75" customHeight="1" thickBot="1" x14ac:dyDescent="0.4">
      <c r="A76" s="89"/>
      <c r="B76" s="90"/>
      <c r="C76" s="17" t="s">
        <v>165</v>
      </c>
      <c r="D76" s="31" t="s">
        <v>119</v>
      </c>
      <c r="E76" s="34"/>
      <c r="F76" s="32">
        <v>5.6</v>
      </c>
      <c r="G76" s="11" t="str">
        <f t="shared" si="7"/>
        <v/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91" t="s">
        <v>26</v>
      </c>
      <c r="B77" s="92"/>
      <c r="C77" s="17" t="s">
        <v>166</v>
      </c>
      <c r="D77" s="31" t="s">
        <v>120</v>
      </c>
      <c r="E77" s="34"/>
      <c r="F77" s="32">
        <v>5.6</v>
      </c>
      <c r="G77" s="11" t="str">
        <f>IF(SUM(E77*F77)=0,"",SUM(E77*F77))</f>
        <v/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87" t="str">
        <f>IF(A19=0,"",A19)</f>
        <v/>
      </c>
      <c r="B78" s="88"/>
      <c r="C78" s="17" t="s">
        <v>167</v>
      </c>
      <c r="D78" s="31" t="s">
        <v>121</v>
      </c>
      <c r="E78" s="34"/>
      <c r="F78" s="32">
        <v>5.6</v>
      </c>
      <c r="G78" s="11" t="str">
        <f>IF(SUM(E78*F78)=0,"",SUM(E78*F78))</f>
        <v/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thickBot="1" x14ac:dyDescent="0.4">
      <c r="A79" s="89"/>
      <c r="B79" s="90"/>
      <c r="C79" s="17" t="s">
        <v>168</v>
      </c>
      <c r="D79" s="31" t="s">
        <v>122</v>
      </c>
      <c r="E79" s="34"/>
      <c r="F79" s="32">
        <v>5.6</v>
      </c>
      <c r="G79" s="11" t="str">
        <f t="shared" ref="G79:G83" si="8">IF(SUM(E79*F79)=0,"",SUM(E79*F79))</f>
        <v/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8"/>
      <c r="B80" s="2"/>
      <c r="C80" s="17" t="s">
        <v>169</v>
      </c>
      <c r="D80" s="31" t="s">
        <v>123</v>
      </c>
      <c r="E80" s="34"/>
      <c r="F80" s="32">
        <v>5.6</v>
      </c>
      <c r="G80" s="11" t="str">
        <f t="shared" si="8"/>
        <v/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2"/>
      <c r="C81" s="107" t="s">
        <v>170</v>
      </c>
      <c r="D81" s="31" t="s">
        <v>124</v>
      </c>
      <c r="E81" s="34"/>
      <c r="F81" s="32">
        <v>5.6</v>
      </c>
      <c r="G81" s="11" t="str">
        <f t="shared" si="8"/>
        <v/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35"/>
      <c r="B82" s="36"/>
      <c r="C82" s="37" t="s">
        <v>171</v>
      </c>
      <c r="D82" s="31" t="s">
        <v>125</v>
      </c>
      <c r="E82" s="34"/>
      <c r="F82" s="32">
        <v>5.6</v>
      </c>
      <c r="G82" s="11" t="str">
        <f t="shared" si="8"/>
        <v/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38"/>
      <c r="C83" s="37" t="s">
        <v>172</v>
      </c>
      <c r="D83" s="31" t="s">
        <v>126</v>
      </c>
      <c r="E83" s="34"/>
      <c r="F83" s="32">
        <v>5.6</v>
      </c>
      <c r="G83" s="11" t="str">
        <f t="shared" si="8"/>
        <v/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38"/>
      <c r="C84" s="73" t="s">
        <v>127</v>
      </c>
      <c r="D84" s="71"/>
      <c r="E84" s="71"/>
      <c r="F84" s="71"/>
      <c r="G84" s="10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35">
      <c r="A85" s="1"/>
      <c r="B85" s="38"/>
      <c r="C85" s="17" t="s">
        <v>128</v>
      </c>
      <c r="D85" s="41">
        <v>2101</v>
      </c>
      <c r="E85" s="42"/>
      <c r="F85" s="43">
        <v>10.25</v>
      </c>
      <c r="G85" s="11" t="str">
        <f t="shared" ref="G85:G102" si="9">IF(SUM(E85*F85)=0,"",SUM(E85*F85))</f>
        <v/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35"/>
      <c r="B86" s="36"/>
      <c r="C86" s="17" t="s">
        <v>129</v>
      </c>
      <c r="D86" s="41">
        <v>2102</v>
      </c>
      <c r="E86" s="12"/>
      <c r="F86" s="44">
        <v>10.45</v>
      </c>
      <c r="G86" s="11" t="str">
        <f t="shared" si="9"/>
        <v/>
      </c>
      <c r="H86" s="3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38"/>
      <c r="C87" s="17" t="s">
        <v>130</v>
      </c>
      <c r="D87" s="41" t="s">
        <v>131</v>
      </c>
      <c r="E87" s="9"/>
      <c r="F87" s="43">
        <v>4.55</v>
      </c>
      <c r="G87" s="11" t="str">
        <f t="shared" si="9"/>
        <v/>
      </c>
      <c r="H87" s="3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38"/>
      <c r="C88" s="17" t="s">
        <v>132</v>
      </c>
      <c r="D88" s="41">
        <v>2109</v>
      </c>
      <c r="E88" s="12"/>
      <c r="F88" s="43">
        <v>2.25</v>
      </c>
      <c r="G88" s="11" t="str">
        <f t="shared" si="9"/>
        <v/>
      </c>
      <c r="H88" s="39"/>
      <c r="I88" s="1"/>
      <c r="J88" s="1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38"/>
      <c r="C89" s="17" t="s">
        <v>133</v>
      </c>
      <c r="D89" s="41">
        <v>2110</v>
      </c>
      <c r="E89" s="21"/>
      <c r="F89" s="44">
        <v>2.25</v>
      </c>
      <c r="G89" s="11" t="str">
        <f t="shared" si="9"/>
        <v/>
      </c>
      <c r="H89" s="3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35"/>
      <c r="B90" s="36"/>
      <c r="C90" s="17" t="s">
        <v>134</v>
      </c>
      <c r="D90" s="41">
        <v>2111</v>
      </c>
      <c r="E90" s="21"/>
      <c r="F90" s="44">
        <v>7.5</v>
      </c>
      <c r="G90" s="11" t="str">
        <f t="shared" si="9"/>
        <v/>
      </c>
      <c r="H90" s="3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38"/>
      <c r="C91" s="17" t="s">
        <v>135</v>
      </c>
      <c r="D91" s="41">
        <v>2115</v>
      </c>
      <c r="E91" s="21"/>
      <c r="F91" s="44">
        <v>4.55</v>
      </c>
      <c r="G91" s="11" t="str">
        <f t="shared" si="9"/>
        <v/>
      </c>
      <c r="H91" s="3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35"/>
      <c r="B92" s="36"/>
      <c r="C92" s="17" t="s">
        <v>136</v>
      </c>
      <c r="D92" s="41">
        <v>9001</v>
      </c>
      <c r="E92" s="21"/>
      <c r="F92" s="43">
        <v>0.8</v>
      </c>
      <c r="G92" s="11" t="str">
        <f t="shared" si="9"/>
        <v/>
      </c>
      <c r="H92" s="3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38"/>
      <c r="C93" s="17" t="s">
        <v>137</v>
      </c>
      <c r="D93" s="41" t="s">
        <v>138</v>
      </c>
      <c r="E93" s="21"/>
      <c r="F93" s="43">
        <v>0.25</v>
      </c>
      <c r="G93" s="11" t="str">
        <f t="shared" si="9"/>
        <v/>
      </c>
      <c r="H93" s="3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38"/>
      <c r="C94" s="17" t="s">
        <v>139</v>
      </c>
      <c r="D94" s="41" t="s">
        <v>140</v>
      </c>
      <c r="E94" s="21"/>
      <c r="F94" s="43">
        <v>0.25</v>
      </c>
      <c r="G94" s="11" t="str">
        <f t="shared" si="9"/>
        <v/>
      </c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1.25" customHeight="1" x14ac:dyDescent="0.35">
      <c r="A95" s="1"/>
      <c r="B95" s="38"/>
      <c r="C95" s="17" t="s">
        <v>141</v>
      </c>
      <c r="D95" s="41" t="s">
        <v>142</v>
      </c>
      <c r="E95" s="9"/>
      <c r="F95" s="43">
        <v>0.25</v>
      </c>
      <c r="G95" s="11" t="str">
        <f t="shared" si="9"/>
        <v/>
      </c>
      <c r="H95" s="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2.75" customHeight="1" x14ac:dyDescent="0.35">
      <c r="A96" s="1"/>
      <c r="B96" s="2"/>
      <c r="C96" s="17" t="s">
        <v>143</v>
      </c>
      <c r="D96" s="41" t="s">
        <v>144</v>
      </c>
      <c r="E96" s="12"/>
      <c r="F96" s="43">
        <v>0.25</v>
      </c>
      <c r="G96" s="11" t="str">
        <f t="shared" si="9"/>
        <v/>
      </c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2.75" customHeight="1" x14ac:dyDescent="0.35">
      <c r="A97" s="1"/>
      <c r="B97" s="2"/>
      <c r="C97" s="17" t="s">
        <v>145</v>
      </c>
      <c r="D97" s="41" t="s">
        <v>146</v>
      </c>
      <c r="E97" s="9"/>
      <c r="F97" s="43">
        <v>0.33</v>
      </c>
      <c r="G97" s="11" t="str">
        <f t="shared" si="9"/>
        <v/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2.75" customHeight="1" x14ac:dyDescent="0.35">
      <c r="A98" s="1"/>
      <c r="B98" s="2"/>
      <c r="C98" s="17" t="s">
        <v>147</v>
      </c>
      <c r="D98" s="41" t="s">
        <v>148</v>
      </c>
      <c r="E98" s="42"/>
      <c r="F98" s="43">
        <v>0.33</v>
      </c>
      <c r="G98" s="11" t="str">
        <f t="shared" si="9"/>
        <v/>
      </c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2.75" customHeight="1" x14ac:dyDescent="0.35">
      <c r="A99" s="1"/>
      <c r="B99" s="2"/>
      <c r="C99" s="17" t="s">
        <v>149</v>
      </c>
      <c r="D99" s="41" t="s">
        <v>150</v>
      </c>
      <c r="E99" s="9"/>
      <c r="F99" s="43">
        <v>0.33</v>
      </c>
      <c r="G99" s="11" t="str">
        <f t="shared" si="9"/>
        <v/>
      </c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2.75" customHeight="1" x14ac:dyDescent="0.35">
      <c r="A100" s="1"/>
      <c r="B100" s="2"/>
      <c r="C100" s="45" t="s">
        <v>151</v>
      </c>
      <c r="D100" s="46">
        <v>9020</v>
      </c>
      <c r="E100" s="21"/>
      <c r="F100" s="44">
        <v>7.2</v>
      </c>
      <c r="G100" s="11" t="str">
        <f t="shared" si="9"/>
        <v/>
      </c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2.75" customHeight="1" x14ac:dyDescent="0.35">
      <c r="A101" s="1"/>
      <c r="B101" s="2"/>
      <c r="C101" s="45" t="s">
        <v>152</v>
      </c>
      <c r="D101" s="46">
        <v>9127</v>
      </c>
      <c r="E101" s="21"/>
      <c r="F101" s="44">
        <v>2.8</v>
      </c>
      <c r="G101" s="11" t="str">
        <f t="shared" si="9"/>
        <v/>
      </c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2.75" customHeight="1" x14ac:dyDescent="0.35">
      <c r="A102" s="1"/>
      <c r="B102" s="2"/>
      <c r="C102" s="45" t="s">
        <v>153</v>
      </c>
      <c r="D102" s="46" t="s">
        <v>154</v>
      </c>
      <c r="E102" s="53"/>
      <c r="F102" s="108">
        <v>4.9000000000000004</v>
      </c>
      <c r="G102" s="58" t="str">
        <f t="shared" si="9"/>
        <v/>
      </c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2.75" customHeight="1" x14ac:dyDescent="0.35">
      <c r="A103" s="1"/>
      <c r="B103" s="2"/>
      <c r="C103" s="109" t="s">
        <v>207</v>
      </c>
      <c r="D103" s="109"/>
      <c r="E103" s="109"/>
      <c r="F103" s="109"/>
      <c r="G103" s="10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2.75" customHeight="1" x14ac:dyDescent="0.35">
      <c r="A104" s="1"/>
      <c r="B104" s="2"/>
      <c r="C104" s="110" t="s">
        <v>115</v>
      </c>
      <c r="D104" s="111"/>
      <c r="E104" s="67"/>
      <c r="F104" s="112">
        <v>24.85</v>
      </c>
      <c r="G104" s="65" t="str">
        <f>IF(SUM(E104*F104)=0,"",SUM(E104*F104))</f>
        <v/>
      </c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2.75" customHeight="1" x14ac:dyDescent="0.35">
      <c r="A105" s="1"/>
      <c r="B105" s="2"/>
      <c r="C105" s="110" t="s">
        <v>116</v>
      </c>
      <c r="D105" s="111"/>
      <c r="E105" s="67"/>
      <c r="F105" s="112">
        <v>13.25</v>
      </c>
      <c r="G105" s="65" t="str">
        <f>IF(SUM(E105*F105)=0,"",SUM(E105*F105))</f>
        <v/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2.75" customHeight="1" x14ac:dyDescent="0.35">
      <c r="A106" s="1"/>
      <c r="B106" s="2"/>
      <c r="C106" s="17" t="s">
        <v>208</v>
      </c>
      <c r="D106" s="31"/>
      <c r="E106" s="9"/>
      <c r="F106" s="32">
        <v>0.4</v>
      </c>
      <c r="G106" s="11" t="str">
        <f t="shared" ref="G106:G110" si="10">IF(SUM(E106*F106)=0,"",SUM(E106*F106))</f>
        <v/>
      </c>
      <c r="H106" s="3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2"/>
      <c r="C107" s="17"/>
      <c r="D107" s="31"/>
      <c r="E107" s="9"/>
      <c r="F107" s="32"/>
      <c r="G107" s="11" t="str">
        <f t="shared" si="10"/>
        <v/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2.75" customHeight="1" x14ac:dyDescent="0.35">
      <c r="A108" s="1"/>
      <c r="B108" s="2"/>
      <c r="C108" s="17"/>
      <c r="D108" s="31"/>
      <c r="E108" s="9"/>
      <c r="F108" s="32"/>
      <c r="G108" s="11" t="str">
        <f t="shared" si="10"/>
        <v/>
      </c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2.75" customHeight="1" x14ac:dyDescent="0.35">
      <c r="A109" s="1"/>
      <c r="B109" s="2"/>
      <c r="C109" s="17"/>
      <c r="D109" s="31"/>
      <c r="E109" s="9"/>
      <c r="F109" s="32"/>
      <c r="G109" s="11" t="str">
        <f t="shared" si="10"/>
        <v/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2.75" customHeight="1" x14ac:dyDescent="0.35">
      <c r="A110" s="1"/>
      <c r="B110" s="2"/>
      <c r="C110" s="17"/>
      <c r="D110" s="31"/>
      <c r="E110" s="9"/>
      <c r="F110" s="32"/>
      <c r="G110" s="11" t="str">
        <f t="shared" si="10"/>
        <v/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2.75" customHeight="1" x14ac:dyDescent="0.35">
      <c r="A111" s="1"/>
      <c r="B111" s="2"/>
      <c r="C111" s="59"/>
      <c r="D111" s="59"/>
      <c r="E111" s="59"/>
      <c r="F111" s="59"/>
      <c r="G111" s="65" t="str">
        <f t="shared" ref="G111" si="11">IF(SUM(E111*F111)=0,"",SUM(E111*F111))</f>
        <v/>
      </c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2.75" customHeight="1" thickBot="1" x14ac:dyDescent="0.4">
      <c r="A112" s="1"/>
      <c r="B112" s="2"/>
      <c r="C112" s="47" t="s">
        <v>155</v>
      </c>
      <c r="D112" s="48"/>
      <c r="E112" s="49"/>
      <c r="F112" s="49"/>
      <c r="G112" s="4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2.75" customHeight="1" x14ac:dyDescent="0.35">
      <c r="A113" s="1"/>
      <c r="B113" s="2"/>
      <c r="C113" s="50" t="s">
        <v>156</v>
      </c>
      <c r="D113" s="81" t="s">
        <v>157</v>
      </c>
      <c r="E113" s="82"/>
      <c r="F113" s="83" t="str">
        <f>IF(SUM(G3:G112)=0,"",SUM(G3:G112))</f>
        <v/>
      </c>
      <c r="G113" s="84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2.75" customHeight="1" x14ac:dyDescent="0.35">
      <c r="A114" s="1"/>
      <c r="B114" s="2"/>
      <c r="C114" s="50" t="s">
        <v>158</v>
      </c>
      <c r="D114" s="86" t="s">
        <v>159</v>
      </c>
      <c r="E114" s="80"/>
      <c r="F114" s="85" t="str">
        <f>IF(SUM(F113)=0," ",SUM(F113*0.0825))</f>
        <v xml:space="preserve"> </v>
      </c>
      <c r="G114" s="72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2.75" customHeight="1" x14ac:dyDescent="0.35">
      <c r="A115" s="1"/>
      <c r="B115" s="2"/>
      <c r="C115" s="50" t="s">
        <v>160</v>
      </c>
      <c r="D115" s="79"/>
      <c r="E115" s="80"/>
      <c r="F115" s="76"/>
      <c r="G115" s="72"/>
      <c r="H115" s="1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2.75" customHeight="1" thickBot="1" x14ac:dyDescent="0.4">
      <c r="A116" s="1"/>
      <c r="B116" s="2"/>
      <c r="C116" s="13"/>
      <c r="D116" s="77" t="s">
        <v>161</v>
      </c>
      <c r="E116" s="78"/>
      <c r="F116" s="74" t="str">
        <f>IF(SUM(G3:G112)=0,"",SUM(F113,F114))</f>
        <v/>
      </c>
      <c r="G116" s="75"/>
      <c r="H116" s="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2.75" customHeight="1" x14ac:dyDescent="0.35">
      <c r="A117" s="1"/>
      <c r="B117" s="2"/>
      <c r="C117" s="13"/>
      <c r="D117" s="40"/>
      <c r="E117" s="12"/>
      <c r="F117" s="51"/>
      <c r="G117" s="52"/>
      <c r="H117" s="1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2.75" customHeight="1" x14ac:dyDescent="0.35">
      <c r="A118" s="1"/>
      <c r="B118" s="2"/>
      <c r="C118" s="13"/>
      <c r="D118" s="40"/>
      <c r="E118" s="12"/>
      <c r="F118" s="51"/>
      <c r="G118" s="52"/>
      <c r="H118" s="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2.75" customHeight="1" x14ac:dyDescent="0.35">
      <c r="A119" s="1"/>
      <c r="B119" s="2"/>
      <c r="C119" s="13"/>
      <c r="D119" s="40"/>
      <c r="E119" s="12"/>
      <c r="F119" s="51"/>
      <c r="G119" s="52"/>
      <c r="H119" s="1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2.75" customHeight="1" x14ac:dyDescent="0.35">
      <c r="A120" s="1"/>
      <c r="B120" s="2"/>
      <c r="C120" s="13"/>
      <c r="D120" s="40"/>
      <c r="E120" s="12"/>
      <c r="F120" s="51"/>
      <c r="G120" s="5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2"/>
      <c r="C121" s="13"/>
      <c r="D121" s="40"/>
      <c r="E121" s="12"/>
      <c r="F121" s="51"/>
      <c r="G121" s="5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2"/>
      <c r="C122" s="13"/>
      <c r="D122" s="40"/>
      <c r="E122" s="12"/>
      <c r="F122" s="51"/>
      <c r="G122" s="5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2"/>
      <c r="C123" s="13"/>
      <c r="D123" s="40"/>
      <c r="E123" s="12"/>
      <c r="F123" s="51"/>
      <c r="G123" s="5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2"/>
      <c r="C124" s="13"/>
      <c r="D124" s="40"/>
      <c r="E124" s="12"/>
      <c r="F124" s="51"/>
      <c r="G124" s="5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2"/>
      <c r="C125" s="13"/>
      <c r="D125" s="40"/>
      <c r="E125" s="12"/>
      <c r="F125" s="51"/>
      <c r="G125" s="5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2"/>
      <c r="C126" s="13"/>
      <c r="D126" s="40"/>
      <c r="E126" s="12"/>
      <c r="F126" s="51"/>
      <c r="G126" s="5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2"/>
      <c r="C127" s="13"/>
      <c r="D127" s="40"/>
      <c r="E127" s="12"/>
      <c r="F127" s="51"/>
      <c r="G127" s="5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2"/>
      <c r="C128" s="13"/>
      <c r="D128" s="40"/>
      <c r="E128" s="12"/>
      <c r="F128" s="51"/>
      <c r="G128" s="5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2"/>
      <c r="C129" s="13"/>
      <c r="D129" s="40"/>
      <c r="E129" s="12"/>
      <c r="F129" s="51"/>
      <c r="G129" s="5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2"/>
      <c r="C130" s="13"/>
      <c r="D130" s="40"/>
      <c r="E130" s="12"/>
      <c r="F130" s="51"/>
      <c r="G130" s="5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2"/>
      <c r="C131" s="13"/>
      <c r="D131" s="40"/>
      <c r="E131" s="12"/>
      <c r="F131" s="51"/>
      <c r="G131" s="5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2"/>
      <c r="C132" s="13"/>
      <c r="D132" s="40"/>
      <c r="E132" s="12"/>
      <c r="F132" s="51"/>
      <c r="G132" s="5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2"/>
      <c r="C133" s="13"/>
      <c r="D133" s="40"/>
      <c r="E133" s="12"/>
      <c r="F133" s="51"/>
      <c r="G133" s="5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2"/>
      <c r="C134" s="13"/>
      <c r="D134" s="40"/>
      <c r="E134" s="12"/>
      <c r="F134" s="51"/>
      <c r="G134" s="5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2"/>
      <c r="C135" s="13"/>
      <c r="D135" s="40"/>
      <c r="E135" s="12"/>
      <c r="F135" s="51"/>
      <c r="G135" s="5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2"/>
      <c r="C136" s="13"/>
      <c r="D136" s="40"/>
      <c r="E136" s="12"/>
      <c r="F136" s="51"/>
      <c r="G136" s="5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2"/>
      <c r="C137" s="13"/>
      <c r="D137" s="40"/>
      <c r="E137" s="12"/>
      <c r="F137" s="51"/>
      <c r="G137" s="5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2"/>
      <c r="C138" s="13"/>
      <c r="D138" s="40"/>
      <c r="E138" s="12"/>
      <c r="F138" s="51"/>
      <c r="G138" s="5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2"/>
      <c r="C139" s="13"/>
      <c r="D139" s="40"/>
      <c r="E139" s="12"/>
      <c r="F139" s="51"/>
      <c r="G139" s="5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2"/>
      <c r="C140" s="13"/>
      <c r="D140" s="40"/>
      <c r="E140" s="12"/>
      <c r="F140" s="51"/>
      <c r="G140" s="5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2"/>
      <c r="C141" s="13"/>
      <c r="D141" s="40"/>
      <c r="E141" s="12"/>
      <c r="F141" s="51"/>
      <c r="G141" s="5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2"/>
      <c r="C142" s="13"/>
      <c r="D142" s="40"/>
      <c r="E142" s="12"/>
      <c r="F142" s="51"/>
      <c r="G142" s="5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2"/>
      <c r="C143" s="13"/>
      <c r="D143" s="40"/>
      <c r="E143" s="12"/>
      <c r="F143" s="51"/>
      <c r="G143" s="5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2"/>
      <c r="C144" s="13"/>
      <c r="D144" s="40"/>
      <c r="E144" s="12"/>
      <c r="F144" s="51"/>
      <c r="G144" s="5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2"/>
      <c r="C145" s="13"/>
      <c r="D145" s="40"/>
      <c r="E145" s="12"/>
      <c r="F145" s="51"/>
      <c r="G145" s="5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2"/>
      <c r="C146" s="13"/>
      <c r="D146" s="40"/>
      <c r="E146" s="12"/>
      <c r="F146" s="51"/>
      <c r="G146" s="5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2"/>
      <c r="C147" s="13"/>
      <c r="D147" s="40"/>
      <c r="E147" s="12"/>
      <c r="F147" s="51"/>
      <c r="G147" s="5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2"/>
      <c r="C148" s="13"/>
      <c r="D148" s="40"/>
      <c r="E148" s="12"/>
      <c r="F148" s="51"/>
      <c r="G148" s="5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2"/>
      <c r="C149" s="13"/>
      <c r="D149" s="40"/>
      <c r="E149" s="12"/>
      <c r="F149" s="51"/>
      <c r="G149" s="5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2"/>
      <c r="C150" s="13"/>
      <c r="D150" s="40"/>
      <c r="E150" s="12"/>
      <c r="F150" s="51"/>
      <c r="G150" s="5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2"/>
      <c r="C151" s="13"/>
      <c r="D151" s="40"/>
      <c r="E151" s="12"/>
      <c r="F151" s="51"/>
      <c r="G151" s="5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2"/>
      <c r="C152" s="13"/>
      <c r="D152" s="40"/>
      <c r="E152" s="12"/>
      <c r="F152" s="51"/>
      <c r="G152" s="5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2"/>
      <c r="C153" s="13"/>
      <c r="D153" s="40"/>
      <c r="E153" s="12"/>
      <c r="F153" s="51"/>
      <c r="G153" s="5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2"/>
      <c r="C154" s="13"/>
      <c r="D154" s="40"/>
      <c r="E154" s="12"/>
      <c r="F154" s="51"/>
      <c r="G154" s="5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2"/>
      <c r="C155" s="13"/>
      <c r="D155" s="40"/>
      <c r="E155" s="12"/>
      <c r="F155" s="51"/>
      <c r="G155" s="5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2"/>
      <c r="C156" s="13"/>
      <c r="D156" s="40"/>
      <c r="E156" s="12"/>
      <c r="F156" s="51"/>
      <c r="G156" s="5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2"/>
      <c r="C157" s="13"/>
      <c r="D157" s="40"/>
      <c r="E157" s="12"/>
      <c r="F157" s="51"/>
      <c r="G157" s="5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2"/>
      <c r="C158" s="13"/>
      <c r="D158" s="40"/>
      <c r="E158" s="12"/>
      <c r="F158" s="51"/>
      <c r="G158" s="5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2"/>
      <c r="C159" s="13"/>
      <c r="D159" s="40"/>
      <c r="E159" s="12"/>
      <c r="F159" s="51"/>
      <c r="G159" s="5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2"/>
      <c r="C160" s="13"/>
      <c r="D160" s="40"/>
      <c r="E160" s="12"/>
      <c r="F160" s="51"/>
      <c r="G160" s="5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2"/>
      <c r="C161" s="13"/>
      <c r="D161" s="40"/>
      <c r="E161" s="12"/>
      <c r="F161" s="51"/>
      <c r="G161" s="5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2"/>
      <c r="C162" s="13"/>
      <c r="D162" s="40"/>
      <c r="E162" s="12"/>
      <c r="F162" s="51"/>
      <c r="G162" s="5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2"/>
      <c r="C163" s="13"/>
      <c r="D163" s="40"/>
      <c r="E163" s="12"/>
      <c r="F163" s="51"/>
      <c r="G163" s="5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2"/>
      <c r="C164" s="13"/>
      <c r="D164" s="40"/>
      <c r="E164" s="12"/>
      <c r="F164" s="51"/>
      <c r="G164" s="5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2"/>
      <c r="C165" s="13"/>
      <c r="D165" s="40"/>
      <c r="E165" s="12"/>
      <c r="F165" s="51"/>
      <c r="G165" s="5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2"/>
      <c r="C166" s="13"/>
      <c r="D166" s="40"/>
      <c r="E166" s="12"/>
      <c r="F166" s="51"/>
      <c r="G166" s="5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2"/>
      <c r="C167" s="13"/>
      <c r="D167" s="40"/>
      <c r="E167" s="12"/>
      <c r="F167" s="51"/>
      <c r="G167" s="5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2"/>
      <c r="C168" s="13"/>
      <c r="D168" s="40"/>
      <c r="E168" s="12"/>
      <c r="F168" s="51"/>
      <c r="G168" s="5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2"/>
      <c r="C169" s="13"/>
      <c r="D169" s="40"/>
      <c r="E169" s="12"/>
      <c r="F169" s="51"/>
      <c r="G169" s="5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2"/>
      <c r="C170" s="13"/>
      <c r="D170" s="40"/>
      <c r="E170" s="12"/>
      <c r="F170" s="51"/>
      <c r="G170" s="5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2"/>
      <c r="C171" s="13"/>
      <c r="D171" s="40"/>
      <c r="E171" s="12"/>
      <c r="F171" s="51"/>
      <c r="G171" s="5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2"/>
      <c r="C172" s="13"/>
      <c r="D172" s="40"/>
      <c r="E172" s="12"/>
      <c r="F172" s="51"/>
      <c r="G172" s="5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2"/>
      <c r="C173" s="13"/>
      <c r="D173" s="40"/>
      <c r="E173" s="12"/>
      <c r="F173" s="51"/>
      <c r="G173" s="5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2"/>
      <c r="C174" s="13"/>
      <c r="D174" s="40"/>
      <c r="E174" s="12"/>
      <c r="F174" s="51"/>
      <c r="G174" s="5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2"/>
      <c r="C175" s="13"/>
      <c r="D175" s="40"/>
      <c r="E175" s="12"/>
      <c r="F175" s="51"/>
      <c r="G175" s="5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2"/>
      <c r="C176" s="13"/>
      <c r="D176" s="40"/>
      <c r="E176" s="12"/>
      <c r="F176" s="51"/>
      <c r="G176" s="5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2"/>
      <c r="C177" s="13"/>
      <c r="D177" s="40"/>
      <c r="E177" s="12"/>
      <c r="F177" s="51"/>
      <c r="G177" s="5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2"/>
      <c r="C178" s="13"/>
      <c r="D178" s="40"/>
      <c r="E178" s="12"/>
      <c r="F178" s="51"/>
      <c r="G178" s="5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2"/>
      <c r="C179" s="13"/>
      <c r="D179" s="40"/>
      <c r="E179" s="12"/>
      <c r="F179" s="51"/>
      <c r="G179" s="5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2"/>
      <c r="C180" s="13"/>
      <c r="D180" s="40"/>
      <c r="E180" s="12"/>
      <c r="F180" s="51"/>
      <c r="G180" s="5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2"/>
      <c r="C181" s="13"/>
      <c r="D181" s="40"/>
      <c r="E181" s="12"/>
      <c r="F181" s="51"/>
      <c r="G181" s="5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2"/>
      <c r="C182" s="13"/>
      <c r="D182" s="40"/>
      <c r="E182" s="12"/>
      <c r="F182" s="51"/>
      <c r="G182" s="5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2"/>
      <c r="C183" s="13"/>
      <c r="D183" s="40"/>
      <c r="E183" s="12"/>
      <c r="F183" s="51"/>
      <c r="G183" s="5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2"/>
      <c r="C184" s="13"/>
      <c r="D184" s="40"/>
      <c r="E184" s="12"/>
      <c r="F184" s="51"/>
      <c r="G184" s="5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2"/>
      <c r="C185" s="13"/>
      <c r="D185" s="40"/>
      <c r="E185" s="12"/>
      <c r="F185" s="51"/>
      <c r="G185" s="5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2"/>
      <c r="C186" s="13"/>
      <c r="D186" s="40"/>
      <c r="E186" s="12"/>
      <c r="F186" s="51"/>
      <c r="G186" s="5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2"/>
      <c r="C187" s="13"/>
      <c r="D187" s="40"/>
      <c r="E187" s="12"/>
      <c r="F187" s="51"/>
      <c r="G187" s="5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2"/>
      <c r="C188" s="13"/>
      <c r="D188" s="40"/>
      <c r="E188" s="12"/>
      <c r="F188" s="51"/>
      <c r="G188" s="5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2"/>
      <c r="C189" s="13"/>
      <c r="D189" s="40"/>
      <c r="E189" s="12"/>
      <c r="F189" s="51"/>
      <c r="G189" s="5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2"/>
      <c r="C190" s="13"/>
      <c r="D190" s="40"/>
      <c r="E190" s="12"/>
      <c r="F190" s="51"/>
      <c r="G190" s="5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2"/>
      <c r="C191" s="13"/>
      <c r="D191" s="40"/>
      <c r="E191" s="12"/>
      <c r="F191" s="51"/>
      <c r="G191" s="5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2"/>
      <c r="C192" s="13"/>
      <c r="D192" s="40"/>
      <c r="E192" s="12"/>
      <c r="F192" s="51"/>
      <c r="G192" s="5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2"/>
      <c r="C193" s="13"/>
      <c r="D193" s="40"/>
      <c r="E193" s="12"/>
      <c r="F193" s="51"/>
      <c r="G193" s="5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2"/>
      <c r="C194" s="13"/>
      <c r="D194" s="40"/>
      <c r="E194" s="12"/>
      <c r="F194" s="51"/>
      <c r="G194" s="5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2"/>
      <c r="C195" s="13"/>
      <c r="D195" s="40"/>
      <c r="E195" s="12"/>
      <c r="F195" s="51"/>
      <c r="G195" s="5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2"/>
      <c r="C196" s="13"/>
      <c r="D196" s="40"/>
      <c r="E196" s="12"/>
      <c r="F196" s="51"/>
      <c r="G196" s="5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2"/>
      <c r="C197" s="13"/>
      <c r="D197" s="40"/>
      <c r="E197" s="12"/>
      <c r="F197" s="51"/>
      <c r="G197" s="5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2"/>
      <c r="C198" s="13"/>
      <c r="D198" s="40"/>
      <c r="E198" s="12"/>
      <c r="F198" s="51"/>
      <c r="G198" s="5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2"/>
      <c r="C199" s="13"/>
      <c r="D199" s="40"/>
      <c r="E199" s="12"/>
      <c r="F199" s="51"/>
      <c r="G199" s="5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2"/>
      <c r="C200" s="13"/>
      <c r="D200" s="40"/>
      <c r="E200" s="12"/>
      <c r="F200" s="51"/>
      <c r="G200" s="5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2"/>
      <c r="C201" s="13"/>
      <c r="D201" s="40"/>
      <c r="E201" s="12"/>
      <c r="F201" s="51"/>
      <c r="G201" s="5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2"/>
      <c r="C202" s="13"/>
      <c r="D202" s="40"/>
      <c r="E202" s="12"/>
      <c r="F202" s="51"/>
      <c r="G202" s="5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2"/>
      <c r="C203" s="13"/>
      <c r="D203" s="40"/>
      <c r="E203" s="12"/>
      <c r="F203" s="51"/>
      <c r="G203" s="5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2"/>
      <c r="C204" s="13"/>
      <c r="D204" s="40"/>
      <c r="E204" s="12"/>
      <c r="F204" s="51"/>
      <c r="G204" s="5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2"/>
      <c r="C205" s="13"/>
      <c r="D205" s="40"/>
      <c r="E205" s="12"/>
      <c r="F205" s="51"/>
      <c r="G205" s="5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2"/>
      <c r="C206" s="13"/>
      <c r="D206" s="40"/>
      <c r="E206" s="12"/>
      <c r="F206" s="51"/>
      <c r="G206" s="5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2"/>
      <c r="C207" s="13"/>
      <c r="D207" s="40"/>
      <c r="E207" s="12"/>
      <c r="F207" s="51"/>
      <c r="G207" s="5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2"/>
      <c r="C208" s="13"/>
      <c r="D208" s="40"/>
      <c r="E208" s="12"/>
      <c r="F208" s="51"/>
      <c r="G208" s="5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2"/>
      <c r="C209" s="13"/>
      <c r="D209" s="40"/>
      <c r="E209" s="12"/>
      <c r="F209" s="51"/>
      <c r="G209" s="5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2"/>
      <c r="C210" s="13"/>
      <c r="D210" s="40"/>
      <c r="E210" s="12"/>
      <c r="F210" s="51"/>
      <c r="G210" s="5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2"/>
      <c r="C211" s="13"/>
      <c r="D211" s="40"/>
      <c r="E211" s="12"/>
      <c r="F211" s="51"/>
      <c r="G211" s="5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2"/>
      <c r="C212" s="13"/>
      <c r="D212" s="40"/>
      <c r="E212" s="12"/>
      <c r="F212" s="51"/>
      <c r="G212" s="5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2"/>
      <c r="C213" s="13"/>
      <c r="D213" s="40"/>
      <c r="E213" s="12"/>
      <c r="F213" s="51"/>
      <c r="G213" s="5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2"/>
      <c r="C214" s="13"/>
      <c r="D214" s="40"/>
      <c r="E214" s="12"/>
      <c r="F214" s="51"/>
      <c r="G214" s="5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2"/>
      <c r="C215" s="13"/>
      <c r="D215" s="40"/>
      <c r="E215" s="12"/>
      <c r="F215" s="51"/>
      <c r="G215" s="5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2"/>
      <c r="C216" s="13"/>
      <c r="D216" s="40"/>
      <c r="E216" s="12"/>
      <c r="F216" s="51"/>
      <c r="G216" s="5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2"/>
      <c r="C217" s="13"/>
      <c r="D217" s="40"/>
      <c r="E217" s="12"/>
      <c r="F217" s="51"/>
      <c r="G217" s="5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2"/>
      <c r="C218" s="13"/>
      <c r="D218" s="40"/>
      <c r="E218" s="12"/>
      <c r="F218" s="51"/>
      <c r="G218" s="5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2"/>
      <c r="C219" s="13"/>
      <c r="D219" s="40"/>
      <c r="E219" s="12"/>
      <c r="F219" s="51"/>
      <c r="G219" s="5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2"/>
      <c r="C220" s="13"/>
      <c r="D220" s="40"/>
      <c r="E220" s="12"/>
      <c r="F220" s="51"/>
      <c r="G220" s="5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2"/>
      <c r="C221" s="13"/>
      <c r="D221" s="40"/>
      <c r="E221" s="12"/>
      <c r="F221" s="51"/>
      <c r="G221" s="5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2"/>
      <c r="C222" s="13"/>
      <c r="D222" s="40"/>
      <c r="E222" s="12"/>
      <c r="F222" s="51"/>
      <c r="G222" s="5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2"/>
      <c r="C223" s="13"/>
      <c r="D223" s="40"/>
      <c r="E223" s="12"/>
      <c r="F223" s="51"/>
      <c r="G223" s="5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2"/>
      <c r="C224" s="13"/>
      <c r="D224" s="40"/>
      <c r="E224" s="12"/>
      <c r="F224" s="51"/>
      <c r="G224" s="5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2"/>
      <c r="C225" s="13"/>
      <c r="D225" s="40"/>
      <c r="E225" s="12"/>
      <c r="F225" s="51"/>
      <c r="G225" s="5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2"/>
      <c r="C226" s="13"/>
      <c r="D226" s="40"/>
      <c r="E226" s="12"/>
      <c r="F226" s="51"/>
      <c r="G226" s="5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2"/>
      <c r="C227" s="13"/>
      <c r="D227" s="40"/>
      <c r="E227" s="12"/>
      <c r="F227" s="51"/>
      <c r="G227" s="5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2"/>
      <c r="C228" s="13"/>
      <c r="D228" s="40"/>
      <c r="E228" s="12"/>
      <c r="F228" s="51"/>
      <c r="G228" s="5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2"/>
      <c r="C229" s="13"/>
      <c r="D229" s="40"/>
      <c r="E229" s="12"/>
      <c r="F229" s="51"/>
      <c r="G229" s="5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2"/>
      <c r="C230" s="13"/>
      <c r="D230" s="40"/>
      <c r="E230" s="12"/>
      <c r="F230" s="51"/>
      <c r="G230" s="5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2"/>
      <c r="C231" s="13"/>
      <c r="D231" s="40"/>
      <c r="E231" s="12"/>
      <c r="F231" s="51"/>
      <c r="G231" s="5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2"/>
      <c r="C232" s="13"/>
      <c r="D232" s="40"/>
      <c r="E232" s="12"/>
      <c r="F232" s="51"/>
      <c r="G232" s="5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2"/>
      <c r="C233" s="13"/>
      <c r="D233" s="40"/>
      <c r="E233" s="12"/>
      <c r="F233" s="51"/>
      <c r="G233" s="5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2"/>
      <c r="C234" s="13"/>
      <c r="D234" s="40"/>
      <c r="E234" s="12"/>
      <c r="F234" s="51"/>
      <c r="G234" s="5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2"/>
      <c r="C235" s="13"/>
      <c r="D235" s="40"/>
      <c r="E235" s="12"/>
      <c r="F235" s="51"/>
      <c r="G235" s="5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2"/>
      <c r="C236" s="13"/>
      <c r="D236" s="40"/>
      <c r="E236" s="12"/>
      <c r="F236" s="51"/>
      <c r="G236" s="5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2"/>
      <c r="C237" s="13"/>
      <c r="D237" s="40"/>
      <c r="E237" s="12"/>
      <c r="F237" s="51"/>
      <c r="G237" s="5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2"/>
      <c r="C238" s="13"/>
      <c r="D238" s="40"/>
      <c r="E238" s="12"/>
      <c r="F238" s="51"/>
      <c r="G238" s="5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2"/>
      <c r="C239" s="13"/>
      <c r="D239" s="40"/>
      <c r="E239" s="12"/>
      <c r="F239" s="51"/>
      <c r="G239" s="5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2"/>
      <c r="C240" s="13"/>
      <c r="D240" s="40"/>
      <c r="E240" s="12"/>
      <c r="F240" s="51"/>
      <c r="G240" s="5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2"/>
      <c r="C241" s="13"/>
      <c r="D241" s="40"/>
      <c r="E241" s="12"/>
      <c r="F241" s="51"/>
      <c r="G241" s="5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2"/>
      <c r="C242" s="13"/>
      <c r="D242" s="40"/>
      <c r="E242" s="12"/>
      <c r="F242" s="51"/>
      <c r="G242" s="5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2"/>
      <c r="C243" s="13"/>
      <c r="D243" s="40"/>
      <c r="E243" s="12"/>
      <c r="F243" s="51"/>
      <c r="G243" s="5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2"/>
      <c r="C244" s="13"/>
      <c r="D244" s="40"/>
      <c r="E244" s="12"/>
      <c r="F244" s="51"/>
      <c r="G244" s="5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2"/>
      <c r="C245" s="13"/>
      <c r="D245" s="40"/>
      <c r="E245" s="12"/>
      <c r="F245" s="51"/>
      <c r="G245" s="5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2"/>
      <c r="C246" s="13"/>
      <c r="D246" s="40"/>
      <c r="E246" s="12"/>
      <c r="F246" s="51"/>
      <c r="G246" s="5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2"/>
      <c r="C247" s="13"/>
      <c r="D247" s="40"/>
      <c r="E247" s="12"/>
      <c r="F247" s="51"/>
      <c r="G247" s="5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2"/>
      <c r="C248" s="13"/>
      <c r="D248" s="40"/>
      <c r="E248" s="12"/>
      <c r="F248" s="51"/>
      <c r="G248" s="5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2"/>
      <c r="C249" s="13"/>
      <c r="D249" s="40"/>
      <c r="E249" s="12"/>
      <c r="F249" s="51"/>
      <c r="G249" s="5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2"/>
      <c r="C250" s="13"/>
      <c r="D250" s="40"/>
      <c r="E250" s="12"/>
      <c r="F250" s="51"/>
      <c r="G250" s="5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2"/>
      <c r="C251" s="13"/>
      <c r="D251" s="40"/>
      <c r="E251" s="12"/>
      <c r="F251" s="51"/>
      <c r="G251" s="5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2"/>
      <c r="C252" s="13"/>
      <c r="D252" s="40"/>
      <c r="E252" s="12"/>
      <c r="F252" s="51"/>
      <c r="G252" s="5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2"/>
      <c r="C253" s="13"/>
      <c r="D253" s="40"/>
      <c r="E253" s="12"/>
      <c r="F253" s="51"/>
      <c r="G253" s="5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2"/>
      <c r="C254" s="13"/>
      <c r="D254" s="40"/>
      <c r="E254" s="12"/>
      <c r="F254" s="51"/>
      <c r="G254" s="5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2"/>
      <c r="C255" s="13"/>
      <c r="D255" s="40"/>
      <c r="E255" s="12"/>
      <c r="F255" s="51"/>
      <c r="G255" s="5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2"/>
      <c r="C256" s="13"/>
      <c r="D256" s="40"/>
      <c r="E256" s="12"/>
      <c r="F256" s="51"/>
      <c r="G256" s="5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2"/>
      <c r="C257" s="13"/>
      <c r="D257" s="40"/>
      <c r="E257" s="12"/>
      <c r="F257" s="51"/>
      <c r="G257" s="5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2"/>
      <c r="C258" s="13"/>
      <c r="D258" s="40"/>
      <c r="E258" s="12"/>
      <c r="F258" s="51"/>
      <c r="G258" s="5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2"/>
      <c r="C259" s="13"/>
      <c r="D259" s="40"/>
      <c r="E259" s="12"/>
      <c r="F259" s="51"/>
      <c r="G259" s="5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2"/>
      <c r="C260" s="13"/>
      <c r="D260" s="40"/>
      <c r="E260" s="12"/>
      <c r="F260" s="51"/>
      <c r="G260" s="5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2"/>
      <c r="C261" s="13"/>
      <c r="D261" s="40"/>
      <c r="E261" s="12"/>
      <c r="F261" s="51"/>
      <c r="G261" s="5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2"/>
      <c r="C262" s="13"/>
      <c r="D262" s="40"/>
      <c r="E262" s="12"/>
      <c r="F262" s="51"/>
      <c r="G262" s="5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2"/>
      <c r="C263" s="13"/>
      <c r="D263" s="40"/>
      <c r="E263" s="12"/>
      <c r="F263" s="51"/>
      <c r="G263" s="5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2"/>
      <c r="C264" s="13"/>
      <c r="D264" s="40"/>
      <c r="E264" s="12"/>
      <c r="F264" s="51"/>
      <c r="G264" s="5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2"/>
      <c r="C265" s="13"/>
      <c r="D265" s="40"/>
      <c r="E265" s="12"/>
      <c r="F265" s="51"/>
      <c r="G265" s="5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2"/>
      <c r="C266" s="13"/>
      <c r="D266" s="40"/>
      <c r="E266" s="12"/>
      <c r="F266" s="51"/>
      <c r="G266" s="5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2"/>
      <c r="C267" s="13"/>
      <c r="D267" s="40"/>
      <c r="E267" s="12"/>
      <c r="F267" s="51"/>
      <c r="G267" s="5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2"/>
      <c r="C268" s="13"/>
      <c r="D268" s="40"/>
      <c r="E268" s="12"/>
      <c r="F268" s="51"/>
      <c r="G268" s="5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2"/>
      <c r="C269" s="13"/>
      <c r="D269" s="40"/>
      <c r="E269" s="12"/>
      <c r="F269" s="51"/>
      <c r="G269" s="5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2"/>
      <c r="C270" s="13"/>
      <c r="D270" s="40"/>
      <c r="E270" s="12"/>
      <c r="F270" s="51"/>
      <c r="G270" s="5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2"/>
      <c r="C271" s="13"/>
      <c r="D271" s="40"/>
      <c r="E271" s="12"/>
      <c r="F271" s="51"/>
      <c r="G271" s="5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2"/>
      <c r="C272" s="13"/>
      <c r="D272" s="40"/>
      <c r="E272" s="12"/>
      <c r="F272" s="51"/>
      <c r="G272" s="5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2"/>
      <c r="C273" s="13"/>
      <c r="D273" s="40"/>
      <c r="E273" s="12"/>
      <c r="F273" s="51"/>
      <c r="G273" s="5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2"/>
      <c r="C274" s="13"/>
      <c r="D274" s="40"/>
      <c r="E274" s="12"/>
      <c r="F274" s="51"/>
      <c r="G274" s="5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2"/>
      <c r="C275" s="13"/>
      <c r="D275" s="40"/>
      <c r="E275" s="12"/>
      <c r="F275" s="51"/>
      <c r="G275" s="5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2"/>
      <c r="C276" s="13"/>
      <c r="D276" s="40"/>
      <c r="E276" s="12"/>
      <c r="F276" s="51"/>
      <c r="G276" s="5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2"/>
      <c r="C277" s="13"/>
      <c r="D277" s="40"/>
      <c r="E277" s="12"/>
      <c r="F277" s="51"/>
      <c r="G277" s="5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2"/>
      <c r="C278" s="13"/>
      <c r="D278" s="40"/>
      <c r="E278" s="12"/>
      <c r="F278" s="51"/>
      <c r="G278" s="5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2"/>
      <c r="C279" s="13"/>
      <c r="D279" s="40"/>
      <c r="E279" s="12"/>
      <c r="F279" s="51"/>
      <c r="G279" s="5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2"/>
      <c r="C280" s="13"/>
      <c r="D280" s="40"/>
      <c r="E280" s="12"/>
      <c r="F280" s="51"/>
      <c r="G280" s="5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2"/>
      <c r="C281" s="13"/>
      <c r="D281" s="40"/>
      <c r="E281" s="12"/>
      <c r="F281" s="51"/>
      <c r="G281" s="5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2"/>
      <c r="C282" s="13"/>
      <c r="D282" s="40"/>
      <c r="E282" s="12"/>
      <c r="F282" s="51"/>
      <c r="G282" s="5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2"/>
      <c r="C283" s="13"/>
      <c r="D283" s="40"/>
      <c r="E283" s="12"/>
      <c r="F283" s="51"/>
      <c r="G283" s="5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2"/>
      <c r="C284" s="13"/>
      <c r="D284" s="40"/>
      <c r="E284" s="12"/>
      <c r="F284" s="51"/>
      <c r="G284" s="5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2"/>
      <c r="C285" s="13"/>
      <c r="D285" s="40"/>
      <c r="E285" s="12"/>
      <c r="F285" s="51"/>
      <c r="G285" s="5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2"/>
      <c r="C286" s="13"/>
      <c r="D286" s="40"/>
      <c r="E286" s="12"/>
      <c r="F286" s="51"/>
      <c r="G286" s="5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2"/>
      <c r="C287" s="13"/>
      <c r="D287" s="40"/>
      <c r="E287" s="12"/>
      <c r="F287" s="51"/>
      <c r="G287" s="5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2"/>
      <c r="C288" s="13"/>
      <c r="D288" s="40"/>
      <c r="E288" s="12"/>
      <c r="F288" s="51"/>
      <c r="G288" s="5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2"/>
      <c r="C289" s="13"/>
      <c r="D289" s="40"/>
      <c r="E289" s="12"/>
      <c r="F289" s="51"/>
      <c r="G289" s="5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2"/>
      <c r="C290" s="13"/>
      <c r="D290" s="40"/>
      <c r="E290" s="12"/>
      <c r="F290" s="51"/>
      <c r="G290" s="5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2"/>
      <c r="C291" s="13"/>
      <c r="D291" s="40"/>
      <c r="E291" s="12"/>
      <c r="F291" s="51"/>
      <c r="G291" s="5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2"/>
      <c r="C292" s="13"/>
      <c r="D292" s="40"/>
      <c r="E292" s="12"/>
      <c r="F292" s="51"/>
      <c r="G292" s="5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2"/>
      <c r="C293" s="13"/>
      <c r="D293" s="40"/>
      <c r="E293" s="12"/>
      <c r="F293" s="51"/>
      <c r="G293" s="5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2"/>
      <c r="C294" s="13"/>
      <c r="D294" s="40"/>
      <c r="E294" s="12"/>
      <c r="F294" s="51"/>
      <c r="G294" s="5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2"/>
      <c r="C295" s="13"/>
      <c r="D295" s="40"/>
      <c r="E295" s="12"/>
      <c r="F295" s="51"/>
      <c r="G295" s="5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2"/>
      <c r="C296" s="13"/>
      <c r="D296" s="40"/>
      <c r="E296" s="12"/>
      <c r="F296" s="51"/>
      <c r="G296" s="5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2"/>
      <c r="C297" s="13"/>
      <c r="D297" s="40"/>
      <c r="E297" s="12"/>
      <c r="F297" s="51"/>
      <c r="G297" s="5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2"/>
      <c r="C298" s="13"/>
      <c r="D298" s="40"/>
      <c r="E298" s="12"/>
      <c r="F298" s="51"/>
      <c r="G298" s="5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2"/>
      <c r="C299" s="13"/>
      <c r="D299" s="40"/>
      <c r="E299" s="12"/>
      <c r="F299" s="51"/>
      <c r="G299" s="5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2"/>
      <c r="C300" s="13"/>
      <c r="D300" s="40"/>
      <c r="E300" s="12"/>
      <c r="F300" s="51"/>
      <c r="G300" s="5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2"/>
      <c r="C301" s="13"/>
      <c r="D301" s="40"/>
      <c r="E301" s="12"/>
      <c r="F301" s="51"/>
      <c r="G301" s="5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2"/>
      <c r="C302" s="13"/>
      <c r="D302" s="40"/>
      <c r="E302" s="12"/>
      <c r="F302" s="51"/>
      <c r="G302" s="5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2"/>
      <c r="C303" s="13"/>
      <c r="D303" s="40"/>
      <c r="E303" s="12"/>
      <c r="F303" s="51"/>
      <c r="G303" s="5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2"/>
      <c r="C304" s="13"/>
      <c r="D304" s="40"/>
      <c r="E304" s="12"/>
      <c r="F304" s="51"/>
      <c r="G304" s="5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2"/>
      <c r="C305" s="13"/>
      <c r="D305" s="40"/>
      <c r="E305" s="12"/>
      <c r="F305" s="51"/>
      <c r="G305" s="5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2"/>
      <c r="C306" s="13"/>
      <c r="D306" s="40"/>
      <c r="E306" s="12"/>
      <c r="F306" s="51"/>
      <c r="G306" s="5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2"/>
      <c r="C307" s="13"/>
      <c r="D307" s="40"/>
      <c r="E307" s="12"/>
      <c r="F307" s="51"/>
      <c r="G307" s="5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2"/>
      <c r="C308" s="13"/>
      <c r="D308" s="40"/>
      <c r="E308" s="12"/>
      <c r="F308" s="51"/>
      <c r="G308" s="5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2"/>
      <c r="C309" s="13"/>
      <c r="D309" s="40"/>
      <c r="E309" s="12"/>
      <c r="F309" s="51"/>
      <c r="G309" s="5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2"/>
      <c r="C310" s="13"/>
      <c r="D310" s="40"/>
      <c r="E310" s="12"/>
      <c r="F310" s="51"/>
      <c r="G310" s="5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2"/>
      <c r="C311" s="13"/>
      <c r="D311" s="40"/>
      <c r="E311" s="12"/>
      <c r="F311" s="51"/>
      <c r="G311" s="5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2"/>
      <c r="C312" s="13"/>
      <c r="D312" s="40"/>
      <c r="E312" s="12"/>
      <c r="F312" s="51"/>
      <c r="G312" s="5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2"/>
      <c r="C313" s="13"/>
      <c r="D313" s="40"/>
      <c r="E313" s="12"/>
      <c r="F313" s="51"/>
      <c r="G313" s="5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2"/>
      <c r="C314" s="13"/>
      <c r="D314" s="40"/>
      <c r="E314" s="12"/>
      <c r="F314" s="51"/>
      <c r="G314" s="5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2"/>
      <c r="C315" s="13"/>
      <c r="D315" s="40"/>
      <c r="E315" s="12"/>
      <c r="F315" s="51"/>
      <c r="G315" s="5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2"/>
      <c r="C316" s="13"/>
      <c r="D316" s="40"/>
      <c r="E316" s="12"/>
      <c r="F316" s="51"/>
      <c r="G316" s="5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29">
    <mergeCell ref="C84:G84"/>
    <mergeCell ref="C103:G103"/>
    <mergeCell ref="C1:G1"/>
    <mergeCell ref="A16:B17"/>
    <mergeCell ref="A13:B14"/>
    <mergeCell ref="A75:B76"/>
    <mergeCell ref="A72:B73"/>
    <mergeCell ref="A9:B9"/>
    <mergeCell ref="A8:B8"/>
    <mergeCell ref="C18:G18"/>
    <mergeCell ref="C27:G27"/>
    <mergeCell ref="C53:G53"/>
    <mergeCell ref="C74:G74"/>
    <mergeCell ref="A78:B79"/>
    <mergeCell ref="A18:B18"/>
    <mergeCell ref="A10:B10"/>
    <mergeCell ref="A19:B20"/>
    <mergeCell ref="A77:B77"/>
    <mergeCell ref="A69:B69"/>
    <mergeCell ref="A67:B67"/>
    <mergeCell ref="A68:B68"/>
    <mergeCell ref="F116:G116"/>
    <mergeCell ref="F115:G115"/>
    <mergeCell ref="D116:E116"/>
    <mergeCell ref="D115:E115"/>
    <mergeCell ref="D113:E113"/>
    <mergeCell ref="F113:G113"/>
    <mergeCell ref="F114:G114"/>
    <mergeCell ref="D114:E114"/>
  </mergeCells>
  <pageMargins left="0.25" right="0.25" top="0.25" bottom="0.25" header="0" footer="0"/>
  <pageSetup orientation="portrait" r:id="rId1"/>
  <headerFooter>
    <oddHeader>&amp;RPage &amp;P</oddHeader>
  </headerFooter>
  <rowBreaks count="1" manualBreakCount="1"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Acr6A0D</vt:lpstr>
      <vt:lpstr>__xlnm.Print_Area</vt:lpstr>
      <vt:lpstr>Acr6A0D!Print_Area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Hasse</dc:creator>
  <cp:lastModifiedBy>Richard Davis</cp:lastModifiedBy>
  <cp:lastPrinted>2023-10-01T13:13:31Z</cp:lastPrinted>
  <dcterms:created xsi:type="dcterms:W3CDTF">2021-07-14T01:42:22Z</dcterms:created>
  <dcterms:modified xsi:type="dcterms:W3CDTF">2024-01-06T14:28:50Z</dcterms:modified>
</cp:coreProperties>
</file>